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F:\AS 11.12.2024\"/>
    </mc:Choice>
  </mc:AlternateContent>
  <xr:revisionPtr revIDLastSave="0" documentId="13_ncr:1_{48C98698-BA3A-4A41-B204-9A4DF1E0301C}" xr6:coauthVersionLast="36" xr6:coauthVersionMax="47" xr10:uidLastSave="{00000000-0000-0000-0000-000000000000}"/>
  <bookViews>
    <workbookView xWindow="-120" yWindow="-120" windowWidth="29040" windowHeight="15840" tabRatio="897" activeTab="1" xr2:uid="{00000000-000D-0000-FFFF-FFFF00000000}"/>
  </bookViews>
  <sheets>
    <sheet name="Absolventi" sheetId="11" r:id="rId1"/>
    <sheet name="Ukazatel K - Absolventi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1" l="1"/>
  <c r="O31" i="11"/>
  <c r="N31" i="11"/>
  <c r="M31" i="11"/>
  <c r="K31" i="11"/>
  <c r="J31" i="11"/>
  <c r="I31" i="11"/>
  <c r="H31" i="11"/>
  <c r="F31" i="11"/>
  <c r="E31" i="11"/>
  <c r="D31" i="11"/>
  <c r="C31" i="11"/>
  <c r="Q30" i="11"/>
  <c r="L30" i="11"/>
  <c r="G30" i="11"/>
  <c r="Q29" i="11"/>
  <c r="L29" i="11"/>
  <c r="G29" i="11"/>
  <c r="Q28" i="11"/>
  <c r="L28" i="11"/>
  <c r="G28" i="11"/>
  <c r="Q27" i="11"/>
  <c r="L27" i="11"/>
  <c r="G27" i="11"/>
  <c r="Q26" i="11"/>
  <c r="L26" i="11"/>
  <c r="G26" i="11"/>
  <c r="Q25" i="11"/>
  <c r="L25" i="11"/>
  <c r="G25" i="11"/>
  <c r="Q24" i="11"/>
  <c r="L24" i="11"/>
  <c r="G24" i="11"/>
  <c r="Q23" i="11"/>
  <c r="L23" i="11"/>
  <c r="G23" i="11"/>
  <c r="Q22" i="11"/>
  <c r="L22" i="11"/>
  <c r="G22" i="11"/>
  <c r="Q21" i="11"/>
  <c r="L21" i="11"/>
  <c r="G21" i="11"/>
  <c r="Q20" i="11"/>
  <c r="L20" i="11"/>
  <c r="G20" i="11"/>
  <c r="Q19" i="11"/>
  <c r="L19" i="11"/>
  <c r="G19" i="11"/>
  <c r="Q18" i="11"/>
  <c r="L18" i="11"/>
  <c r="G18" i="11"/>
  <c r="Q17" i="11"/>
  <c r="L17" i="11"/>
  <c r="G17" i="11"/>
  <c r="Q16" i="11"/>
  <c r="L16" i="11"/>
  <c r="G16" i="11"/>
  <c r="Q15" i="11"/>
  <c r="L15" i="11"/>
  <c r="G15" i="11"/>
  <c r="Q14" i="11"/>
  <c r="L14" i="11"/>
  <c r="G14" i="11"/>
  <c r="Q13" i="11"/>
  <c r="L13" i="11"/>
  <c r="G13" i="11"/>
  <c r="Q12" i="11"/>
  <c r="L12" i="11"/>
  <c r="G12" i="11"/>
  <c r="Q11" i="11"/>
  <c r="L11" i="11"/>
  <c r="G11" i="11"/>
  <c r="Q10" i="11"/>
  <c r="L10" i="11"/>
  <c r="G10" i="11"/>
  <c r="Q9" i="11"/>
  <c r="L9" i="11"/>
  <c r="G9" i="11"/>
  <c r="Q8" i="11"/>
  <c r="L8" i="11"/>
  <c r="G8" i="11"/>
  <c r="Q7" i="11"/>
  <c r="L7" i="11"/>
  <c r="G7" i="11"/>
  <c r="G31" i="11" s="1"/>
  <c r="Q6" i="11"/>
  <c r="L6" i="11"/>
  <c r="G6" i="11"/>
  <c r="Q5" i="11"/>
  <c r="Q31" i="11" s="1"/>
  <c r="L5" i="11"/>
  <c r="L31" i="11" s="1"/>
  <c r="G5" i="11"/>
  <c r="H33" i="10" l="1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F33" i="10" l="1"/>
  <c r="I33" i="10" s="1"/>
  <c r="F32" i="10"/>
  <c r="I32" i="10" s="1"/>
  <c r="F31" i="10"/>
  <c r="I31" i="10" s="1"/>
  <c r="F30" i="10"/>
  <c r="I30" i="10" s="1"/>
  <c r="F29" i="10"/>
  <c r="I29" i="10" s="1"/>
  <c r="F28" i="10"/>
  <c r="I28" i="10" s="1"/>
  <c r="F27" i="10"/>
  <c r="I27" i="10" s="1"/>
  <c r="F26" i="10"/>
  <c r="I26" i="10" s="1"/>
  <c r="F25" i="10"/>
  <c r="I25" i="10" s="1"/>
  <c r="F24" i="10"/>
  <c r="I24" i="10" s="1"/>
  <c r="F23" i="10"/>
  <c r="I23" i="10" s="1"/>
  <c r="F22" i="10"/>
  <c r="I22" i="10" s="1"/>
  <c r="F21" i="10"/>
  <c r="I21" i="10" s="1"/>
  <c r="F20" i="10"/>
  <c r="I20" i="10" s="1"/>
  <c r="F19" i="10"/>
  <c r="I19" i="10" s="1"/>
  <c r="F18" i="10"/>
  <c r="I18" i="10" s="1"/>
  <c r="F17" i="10"/>
  <c r="I17" i="10" s="1"/>
  <c r="F16" i="10"/>
  <c r="I16" i="10" s="1"/>
  <c r="F15" i="10"/>
  <c r="I15" i="10" s="1"/>
  <c r="F14" i="10"/>
  <c r="I14" i="10" s="1"/>
  <c r="F13" i="10"/>
  <c r="I13" i="10" s="1"/>
  <c r="F12" i="10"/>
  <c r="I12" i="10" s="1"/>
  <c r="F11" i="10"/>
  <c r="I11" i="10" s="1"/>
  <c r="F10" i="10"/>
  <c r="I10" i="10" s="1"/>
  <c r="F9" i="10"/>
  <c r="I9" i="10" s="1"/>
  <c r="F8" i="10"/>
  <c r="I8" i="10" s="1"/>
  <c r="I34" i="10" l="1"/>
  <c r="H34" i="10"/>
  <c r="F34" i="10"/>
  <c r="E34" i="10"/>
  <c r="C34" i="10" l="1"/>
  <c r="D34" i="10" l="1"/>
</calcChain>
</file>

<file path=xl/sharedStrings.xml><?xml version="1.0" encoding="utf-8"?>
<sst xmlns="http://schemas.openxmlformats.org/spreadsheetml/2006/main" count="91" uniqueCount="48">
  <si>
    <t>Kód VVŠ</t>
  </si>
  <si>
    <t>Název VVŠ</t>
  </si>
  <si>
    <t>Univerzita Karlova</t>
  </si>
  <si>
    <t>Jihočeská univerzita v Českých Budějovicích</t>
  </si>
  <si>
    <t>Univerzita Jana Evangelisty Purkyně v Ústí nad Labem</t>
  </si>
  <si>
    <t>Masarykova univerzita</t>
  </si>
  <si>
    <t>Univerzita Palackého v Olomouci</t>
  </si>
  <si>
    <t>Ostravská univerzita</t>
  </si>
  <si>
    <t>Univerzita Hradec Králové</t>
  </si>
  <si>
    <t>Slezská univerzita v Opavě</t>
  </si>
  <si>
    <t>České vysoké učení technické v Praze</t>
  </si>
  <si>
    <t>Vysoká škola chemicko-technologická v Praze</t>
  </si>
  <si>
    <t>Západočeská univerzita v Plzni</t>
  </si>
  <si>
    <t>Technická univerzita v Liberci</t>
  </si>
  <si>
    <t>Univerzita Pardubice</t>
  </si>
  <si>
    <t>Vysoké učení technické v Brně</t>
  </si>
  <si>
    <t>Vysoká škola báňská - Technická univerzita Ostrava</t>
  </si>
  <si>
    <t>Univerzita Tomáše Bati ve Zlíně</t>
  </si>
  <si>
    <t>Vysoká škola ekonomická v Praze</t>
  </si>
  <si>
    <t>Česká zemědělská univerzita v Praze</t>
  </si>
  <si>
    <t>Mendelova univerzita v Brně</t>
  </si>
  <si>
    <t>Akademie múzických umění v Praze</t>
  </si>
  <si>
    <t>Akademie výtvarných umění v Praze</t>
  </si>
  <si>
    <t>Vysoká škola uměleckoprůmyslová v Praze</t>
  </si>
  <si>
    <t>Vysoká škola polytechnická Jihlava</t>
  </si>
  <si>
    <t>Vysoká škola technická a ekonomická v Českých Budějovicích</t>
  </si>
  <si>
    <t>Celkem</t>
  </si>
  <si>
    <t>Podíl v %</t>
  </si>
  <si>
    <t>Částka</t>
  </si>
  <si>
    <t>Kč</t>
  </si>
  <si>
    <t>Ukazatel K - výkonová část</t>
  </si>
  <si>
    <t>Veterinární univerzita Brno</t>
  </si>
  <si>
    <t>Janáčkova akademie múzických umění</t>
  </si>
  <si>
    <t>Ukazatel K - výkonová část 2024</t>
  </si>
  <si>
    <t>Počet rozpočtových absolventů studií 2023</t>
  </si>
  <si>
    <t>Počet rozpočtových absolventů studií 2022</t>
  </si>
  <si>
    <t>Počet rozpočtových absolventů studií 2021</t>
  </si>
  <si>
    <t>Bakalářské SP</t>
  </si>
  <si>
    <t>Magisterské SP</t>
  </si>
  <si>
    <t>Navazující magisterské SP</t>
  </si>
  <si>
    <t>Doktorské SP</t>
  </si>
  <si>
    <t>SP celkem</t>
  </si>
  <si>
    <t>CELKEM</t>
  </si>
  <si>
    <t>Počty rozpočtových absolventů od 1. 11. roku n-1 do 31. 10. roku n</t>
  </si>
  <si>
    <t>Rok 2024</t>
  </si>
  <si>
    <t>Porovnání úprava - rok 2024</t>
  </si>
  <si>
    <t>Vliv nahrazení indikátoru "Zaměstnanost absolventů" indokátorem "Absolventi"</t>
  </si>
  <si>
    <t>Úprava - Zaměstnanost absolventů nahrazena indikátorem Absolventi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</si>
</sst>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0.000%"/>
    <numFmt numFmtId="165" formatCode="#,##0.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22"/>
      <name val="Calibri"/>
      <family val="2"/>
      <charset val="238"/>
      <scheme val="minor"/>
    </font>
    <font>
      <sz val="13.5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 applyFont="0"/>
    <xf numFmtId="0" fontId="3" fillId="0" borderId="0"/>
    <xf numFmtId="0" fontId="3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94">
    <xf numFmtId="0" fontId="0" fillId="0" borderId="0" xfId="0"/>
    <xf numFmtId="10" fontId="4" fillId="0" borderId="10" xfId="7" applyNumberFormat="1" applyFont="1" applyFill="1" applyBorder="1" applyAlignment="1">
      <alignment horizontal="right" vertical="center" indent="1"/>
    </xf>
    <xf numFmtId="10" fontId="5" fillId="0" borderId="1" xfId="8" applyNumberFormat="1" applyFont="1" applyBorder="1" applyAlignment="1">
      <alignment horizontal="right" vertical="center" indent="1"/>
    </xf>
    <xf numFmtId="3" fontId="0" fillId="0" borderId="0" xfId="0" applyNumberFormat="1"/>
    <xf numFmtId="0" fontId="6" fillId="0" borderId="0" xfId="8" applyFont="1"/>
    <xf numFmtId="0" fontId="7" fillId="0" borderId="0" xfId="8" applyFont="1"/>
    <xf numFmtId="0" fontId="1" fillId="0" borderId="0" xfId="8"/>
    <xf numFmtId="0" fontId="5" fillId="0" borderId="0" xfId="8" applyFont="1"/>
    <xf numFmtId="3" fontId="5" fillId="0" borderId="0" xfId="8" applyNumberFormat="1" applyFont="1"/>
    <xf numFmtId="0" fontId="1" fillId="0" borderId="0" xfId="8" applyAlignment="1">
      <alignment horizontal="right"/>
    </xf>
    <xf numFmtId="3" fontId="6" fillId="0" borderId="9" xfId="8" applyNumberFormat="1" applyFont="1" applyBorder="1" applyAlignment="1">
      <alignment horizontal="right" vertical="center" indent="1"/>
    </xf>
    <xf numFmtId="3" fontId="6" fillId="0" borderId="15" xfId="8" applyNumberFormat="1" applyFont="1" applyBorder="1" applyAlignment="1">
      <alignment horizontal="right" vertical="center" indent="1"/>
    </xf>
    <xf numFmtId="3" fontId="5" fillId="0" borderId="2" xfId="8" applyNumberFormat="1" applyFont="1" applyBorder="1" applyAlignment="1">
      <alignment horizontal="right" vertical="center" indent="1"/>
    </xf>
    <xf numFmtId="0" fontId="8" fillId="0" borderId="0" xfId="8" applyFont="1"/>
    <xf numFmtId="164" fontId="5" fillId="0" borderId="0" xfId="1" applyNumberFormat="1" applyFont="1"/>
    <xf numFmtId="164" fontId="5" fillId="0" borderId="0" xfId="1" applyNumberFormat="1" applyFont="1" applyBorder="1"/>
    <xf numFmtId="0" fontId="6" fillId="0" borderId="10" xfId="8" applyFont="1" applyBorder="1" applyAlignment="1">
      <alignment horizontal="center" vertical="center"/>
    </xf>
    <xf numFmtId="0" fontId="6" fillId="0" borderId="19" xfId="8" applyFont="1" applyBorder="1" applyAlignment="1">
      <alignment horizontal="center" vertical="center"/>
    </xf>
    <xf numFmtId="0" fontId="6" fillId="0" borderId="6" xfId="5" applyFont="1" applyBorder="1" applyAlignment="1">
      <alignment horizontal="left" vertical="center" wrapText="1" indent="1"/>
    </xf>
    <xf numFmtId="0" fontId="6" fillId="0" borderId="9" xfId="5" applyFont="1" applyBorder="1" applyAlignment="1">
      <alignment horizontal="left" vertical="center" wrapText="1" indent="1"/>
    </xf>
    <xf numFmtId="10" fontId="6" fillId="0" borderId="19" xfId="8" applyNumberFormat="1" applyFont="1" applyBorder="1" applyAlignment="1">
      <alignment horizontal="right" vertical="center" indent="1"/>
    </xf>
    <xf numFmtId="10" fontId="6" fillId="0" borderId="10" xfId="8" applyNumberFormat="1" applyFont="1" applyBorder="1" applyAlignment="1">
      <alignment horizontal="right" vertical="center" indent="1"/>
    </xf>
    <xf numFmtId="0" fontId="6" fillId="0" borderId="14" xfId="8" applyFont="1" applyBorder="1" applyAlignment="1">
      <alignment horizontal="center" vertical="center"/>
    </xf>
    <xf numFmtId="0" fontId="6" fillId="0" borderId="15" xfId="5" applyFont="1" applyBorder="1" applyAlignment="1">
      <alignment horizontal="left" vertical="center" wrapText="1" indent="1"/>
    </xf>
    <xf numFmtId="3" fontId="6" fillId="0" borderId="8" xfId="8" applyNumberFormat="1" applyFont="1" applyBorder="1" applyAlignment="1">
      <alignment horizontal="right" vertical="center" indent="1"/>
    </xf>
    <xf numFmtId="0" fontId="6" fillId="0" borderId="7" xfId="8" applyFont="1" applyBorder="1" applyAlignment="1">
      <alignment horizontal="center" vertical="center"/>
    </xf>
    <xf numFmtId="10" fontId="0" fillId="0" borderId="0" xfId="1" applyNumberFormat="1" applyFont="1"/>
    <xf numFmtId="165" fontId="0" fillId="0" borderId="0" xfId="0" applyNumberFormat="1"/>
    <xf numFmtId="0" fontId="9" fillId="0" borderId="0" xfId="9" applyFill="1" applyAlignment="1">
      <alignment horizontal="left" vertical="center"/>
    </xf>
    <xf numFmtId="3" fontId="6" fillId="0" borderId="6" xfId="8" applyNumberFormat="1" applyFont="1" applyBorder="1" applyAlignment="1">
      <alignment horizontal="right" vertical="center" indent="1"/>
    </xf>
    <xf numFmtId="0" fontId="6" fillId="0" borderId="11" xfId="8" applyFont="1" applyBorder="1" applyAlignment="1">
      <alignment horizontal="center" vertical="center"/>
    </xf>
    <xf numFmtId="0" fontId="6" fillId="0" borderId="12" xfId="8" applyFont="1" applyBorder="1" applyAlignment="1">
      <alignment horizontal="center" vertical="center"/>
    </xf>
    <xf numFmtId="0" fontId="6" fillId="0" borderId="8" xfId="5" applyFont="1" applyBorder="1" applyAlignment="1">
      <alignment horizontal="left" vertical="center" wrapText="1" indent="1"/>
    </xf>
    <xf numFmtId="10" fontId="6" fillId="0" borderId="7" xfId="8" applyNumberFormat="1" applyFont="1" applyBorder="1" applyAlignment="1">
      <alignment horizontal="right" vertical="center" indent="1"/>
    </xf>
    <xf numFmtId="0" fontId="10" fillId="0" borderId="0" xfId="8" applyFont="1"/>
    <xf numFmtId="0" fontId="6" fillId="2" borderId="11" xfId="8" applyFont="1" applyFill="1" applyBorder="1" applyAlignment="1">
      <alignment horizontal="center" vertical="center"/>
    </xf>
    <xf numFmtId="0" fontId="6" fillId="2" borderId="12" xfId="8" applyFont="1" applyFill="1" applyBorder="1" applyAlignment="1">
      <alignment horizontal="center" vertical="center"/>
    </xf>
    <xf numFmtId="10" fontId="6" fillId="2" borderId="7" xfId="8" applyNumberFormat="1" applyFont="1" applyFill="1" applyBorder="1" applyAlignment="1">
      <alignment horizontal="right" vertical="center" indent="1"/>
    </xf>
    <xf numFmtId="3" fontId="6" fillId="2" borderId="8" xfId="8" applyNumberFormat="1" applyFont="1" applyFill="1" applyBorder="1" applyAlignment="1">
      <alignment horizontal="right" vertical="center" indent="1"/>
    </xf>
    <xf numFmtId="10" fontId="6" fillId="2" borderId="19" xfId="8" applyNumberFormat="1" applyFont="1" applyFill="1" applyBorder="1" applyAlignment="1">
      <alignment horizontal="right" vertical="center" indent="1"/>
    </xf>
    <xf numFmtId="3" fontId="6" fillId="2" borderId="6" xfId="8" applyNumberFormat="1" applyFont="1" applyFill="1" applyBorder="1" applyAlignment="1">
      <alignment horizontal="right" vertical="center" indent="1"/>
    </xf>
    <xf numFmtId="10" fontId="6" fillId="2" borderId="10" xfId="8" applyNumberFormat="1" applyFont="1" applyFill="1" applyBorder="1" applyAlignment="1">
      <alignment horizontal="right" vertical="center" indent="1"/>
    </xf>
    <xf numFmtId="3" fontId="6" fillId="2" borderId="9" xfId="8" applyNumberFormat="1" applyFont="1" applyFill="1" applyBorder="1" applyAlignment="1">
      <alignment horizontal="right" vertical="center" indent="1"/>
    </xf>
    <xf numFmtId="10" fontId="4" fillId="2" borderId="10" xfId="7" applyNumberFormat="1" applyFont="1" applyFill="1" applyBorder="1" applyAlignment="1">
      <alignment horizontal="right" vertical="center" indent="1"/>
    </xf>
    <xf numFmtId="3" fontId="6" fillId="2" borderId="15" xfId="8" applyNumberFormat="1" applyFont="1" applyFill="1" applyBorder="1" applyAlignment="1">
      <alignment horizontal="right" vertical="center" indent="1"/>
    </xf>
    <xf numFmtId="10" fontId="5" fillId="2" borderId="1" xfId="8" applyNumberFormat="1" applyFont="1" applyFill="1" applyBorder="1" applyAlignment="1">
      <alignment horizontal="right" vertical="center" indent="1"/>
    </xf>
    <xf numFmtId="3" fontId="5" fillId="2" borderId="2" xfId="8" applyNumberFormat="1" applyFont="1" applyFill="1" applyBorder="1" applyAlignment="1">
      <alignment horizontal="right" vertical="center" indent="1"/>
    </xf>
    <xf numFmtId="0" fontId="12" fillId="0" borderId="0" xfId="8" applyFont="1"/>
    <xf numFmtId="3" fontId="6" fillId="0" borderId="0" xfId="8" applyNumberFormat="1" applyFont="1"/>
    <xf numFmtId="0" fontId="1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9" xfId="0" applyBorder="1"/>
    <xf numFmtId="0" fontId="0" fillId="0" borderId="6" xfId="0" applyBorder="1"/>
    <xf numFmtId="3" fontId="0" fillId="0" borderId="19" xfId="0" applyNumberFormat="1" applyBorder="1" applyAlignment="1">
      <alignment horizontal="right" indent="1"/>
    </xf>
    <xf numFmtId="3" fontId="0" fillId="0" borderId="23" xfId="0" applyNumberFormat="1" applyBorder="1" applyAlignment="1">
      <alignment horizontal="right" indent="1"/>
    </xf>
    <xf numFmtId="3" fontId="0" fillId="0" borderId="6" xfId="0" applyNumberFormat="1" applyBorder="1" applyAlignment="1">
      <alignment horizontal="right" indent="1"/>
    </xf>
    <xf numFmtId="0" fontId="0" fillId="0" borderId="10" xfId="0" applyBorder="1"/>
    <xf numFmtId="0" fontId="0" fillId="0" borderId="9" xfId="0" applyBorder="1"/>
    <xf numFmtId="3" fontId="0" fillId="0" borderId="10" xfId="0" applyNumberFormat="1" applyBorder="1" applyAlignment="1">
      <alignment horizontal="right" indent="1"/>
    </xf>
    <xf numFmtId="3" fontId="0" fillId="0" borderId="24" xfId="0" applyNumberFormat="1" applyBorder="1" applyAlignment="1">
      <alignment horizontal="right" indent="1"/>
    </xf>
    <xf numFmtId="3" fontId="0" fillId="0" borderId="9" xfId="0" applyNumberFormat="1" applyBorder="1" applyAlignment="1">
      <alignment horizontal="right" indent="1"/>
    </xf>
    <xf numFmtId="0" fontId="0" fillId="0" borderId="14" xfId="0" applyBorder="1"/>
    <xf numFmtId="0" fontId="0" fillId="0" borderId="15" xfId="0" applyBorder="1"/>
    <xf numFmtId="3" fontId="0" fillId="0" borderId="14" xfId="0" applyNumberFormat="1" applyBorder="1" applyAlignment="1">
      <alignment horizontal="right" indent="1"/>
    </xf>
    <xf numFmtId="3" fontId="0" fillId="0" borderId="25" xfId="0" applyNumberFormat="1" applyBorder="1" applyAlignment="1">
      <alignment horizontal="right" indent="1"/>
    </xf>
    <xf numFmtId="3" fontId="0" fillId="0" borderId="15" xfId="0" applyNumberFormat="1" applyBorder="1" applyAlignment="1">
      <alignment horizontal="right" indent="1"/>
    </xf>
    <xf numFmtId="3" fontId="10" fillId="0" borderId="1" xfId="0" applyNumberFormat="1" applyFont="1" applyBorder="1" applyAlignment="1">
      <alignment horizontal="center"/>
    </xf>
    <xf numFmtId="3" fontId="10" fillId="0" borderId="22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8" xfId="8" applyFont="1" applyBorder="1" applyAlignment="1">
      <alignment horizontal="center"/>
    </xf>
    <xf numFmtId="0" fontId="10" fillId="0" borderId="21" xfId="8" applyFont="1" applyBorder="1" applyAlignment="1">
      <alignment horizontal="center"/>
    </xf>
    <xf numFmtId="0" fontId="10" fillId="0" borderId="20" xfId="8" applyFont="1" applyBorder="1" applyAlignment="1">
      <alignment horizontal="center"/>
    </xf>
    <xf numFmtId="0" fontId="5" fillId="2" borderId="5" xfId="8" applyFont="1" applyFill="1" applyBorder="1" applyAlignment="1">
      <alignment horizontal="center" vertical="center" wrapText="1"/>
    </xf>
    <xf numFmtId="0" fontId="5" fillId="2" borderId="17" xfId="8" applyFont="1" applyFill="1" applyBorder="1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5" fillId="0" borderId="17" xfId="8" applyFont="1" applyBorder="1" applyAlignment="1">
      <alignment horizontal="center" vertical="center" wrapText="1"/>
    </xf>
    <xf numFmtId="0" fontId="5" fillId="0" borderId="18" xfId="8" applyFont="1" applyBorder="1" applyAlignment="1">
      <alignment horizontal="center" vertical="center"/>
    </xf>
    <xf numFmtId="0" fontId="5" fillId="0" borderId="20" xfId="8" applyFont="1" applyBorder="1" applyAlignment="1">
      <alignment horizontal="center" vertical="center"/>
    </xf>
    <xf numFmtId="0" fontId="5" fillId="0" borderId="4" xfId="8" applyFont="1" applyBorder="1" applyAlignment="1">
      <alignment horizontal="center" vertical="center"/>
    </xf>
    <xf numFmtId="0" fontId="5" fillId="0" borderId="13" xfId="8" applyFont="1" applyBorder="1" applyAlignment="1">
      <alignment horizontal="center" vertical="center"/>
    </xf>
    <xf numFmtId="0" fontId="5" fillId="0" borderId="3" xfId="8" applyFont="1" applyBorder="1" applyAlignment="1">
      <alignment horizontal="center" vertical="center"/>
    </xf>
    <xf numFmtId="0" fontId="5" fillId="0" borderId="16" xfId="8" applyFont="1" applyBorder="1" applyAlignment="1">
      <alignment horizontal="center" vertical="center"/>
    </xf>
    <xf numFmtId="0" fontId="6" fillId="3" borderId="10" xfId="8" applyFont="1" applyFill="1" applyBorder="1" applyAlignment="1">
      <alignment horizontal="center" vertical="center"/>
    </xf>
    <xf numFmtId="0" fontId="6" fillId="3" borderId="9" xfId="5" applyFont="1" applyFill="1" applyBorder="1" applyAlignment="1">
      <alignment horizontal="left" vertical="center" wrapText="1" indent="1"/>
    </xf>
    <xf numFmtId="10" fontId="6" fillId="3" borderId="19" xfId="8" applyNumberFormat="1" applyFont="1" applyFill="1" applyBorder="1" applyAlignment="1">
      <alignment horizontal="right" vertical="center" indent="1"/>
    </xf>
    <xf numFmtId="3" fontId="6" fillId="3" borderId="9" xfId="8" applyNumberFormat="1" applyFont="1" applyFill="1" applyBorder="1" applyAlignment="1">
      <alignment horizontal="right" vertical="center" indent="1"/>
    </xf>
    <xf numFmtId="0" fontId="0" fillId="3" borderId="0" xfId="0" applyFill="1"/>
  </cellXfs>
  <cellStyles count="13">
    <cellStyle name="Čárka 2" xfId="10" xr:uid="{00000000-0005-0000-0000-00003B000000}"/>
    <cellStyle name="Hypertextový odkaz" xfId="9" builtinId="8"/>
    <cellStyle name="Nadpis - excel" xfId="2" xr:uid="{00000000-0005-0000-0000-000001000000}"/>
    <cellStyle name="Normální" xfId="0" builtinId="0"/>
    <cellStyle name="Normální 10" xfId="3" xr:uid="{00000000-0005-0000-0000-000003000000}"/>
    <cellStyle name="Normální 11 2" xfId="8" xr:uid="{00000000-0005-0000-0000-000004000000}"/>
    <cellStyle name="normální 14 2 2" xfId="5" xr:uid="{00000000-0005-0000-0000-000005000000}"/>
    <cellStyle name="Normální 2" xfId="4" xr:uid="{00000000-0005-0000-0000-000006000000}"/>
    <cellStyle name="normální 2 5" xfId="6" xr:uid="{00000000-0005-0000-0000-000007000000}"/>
    <cellStyle name="Normální 3" xfId="11" xr:uid="{D2CE2CA1-F3D6-4863-A12D-E996F7320BD8}"/>
    <cellStyle name="Procenta" xfId="1" builtinId="5"/>
    <cellStyle name="Procenta 2" xfId="12" xr:uid="{8B624B7A-59C7-421A-B4BF-779BEFB72CF6}"/>
    <cellStyle name="Procenta 3 2" xfId="7" xr:uid="{00000000-0005-0000-0000-00000C000000}"/>
  </cellStyles>
  <dxfs count="0"/>
  <tableStyles count="0" defaultTableStyle="TableStyleMedium2" defaultPivotStyle="PivotStyleLight16"/>
  <colors>
    <mruColors>
      <color rgb="FF9BC2E6"/>
      <color rgb="FFF4B084"/>
      <color rgb="FFFFD966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EE14-C4F2-484C-8189-02FD099571E4}">
  <dimension ref="A1:Q31"/>
  <sheetViews>
    <sheetView zoomScale="70" zoomScaleNormal="70" workbookViewId="0">
      <selection activeCell="M34" sqref="M34"/>
    </sheetView>
  </sheetViews>
  <sheetFormatPr defaultColWidth="8.85546875" defaultRowHeight="15" x14ac:dyDescent="0.25"/>
  <cols>
    <col min="2" max="2" width="55.85546875" bestFit="1" customWidth="1"/>
    <col min="3" max="17" width="15.7109375" customWidth="1"/>
  </cols>
  <sheetData>
    <row r="1" spans="1:17" ht="21" x14ac:dyDescent="0.35">
      <c r="A1" s="49" t="s">
        <v>43</v>
      </c>
    </row>
    <row r="2" spans="1:17" ht="15.75" thickBot="1" x14ac:dyDescent="0.3"/>
    <row r="3" spans="1:17" ht="15.75" thickBot="1" x14ac:dyDescent="0.3">
      <c r="C3" s="71" t="s">
        <v>34</v>
      </c>
      <c r="D3" s="72"/>
      <c r="E3" s="72"/>
      <c r="F3" s="72"/>
      <c r="G3" s="73"/>
      <c r="H3" s="71" t="s">
        <v>35</v>
      </c>
      <c r="I3" s="72"/>
      <c r="J3" s="72"/>
      <c r="K3" s="72"/>
      <c r="L3" s="73"/>
      <c r="M3" s="71" t="s">
        <v>36</v>
      </c>
      <c r="N3" s="72"/>
      <c r="O3" s="72"/>
      <c r="P3" s="72"/>
      <c r="Q3" s="73"/>
    </row>
    <row r="4" spans="1:17" ht="30.75" thickBot="1" x14ac:dyDescent="0.3">
      <c r="A4" s="50" t="s">
        <v>0</v>
      </c>
      <c r="B4" s="51" t="s">
        <v>1</v>
      </c>
      <c r="C4" s="50" t="s">
        <v>37</v>
      </c>
      <c r="D4" s="52" t="s">
        <v>38</v>
      </c>
      <c r="E4" s="52" t="s">
        <v>39</v>
      </c>
      <c r="F4" s="51" t="s">
        <v>40</v>
      </c>
      <c r="G4" s="51" t="s">
        <v>41</v>
      </c>
      <c r="H4" s="50" t="s">
        <v>37</v>
      </c>
      <c r="I4" s="52" t="s">
        <v>38</v>
      </c>
      <c r="J4" s="52" t="s">
        <v>39</v>
      </c>
      <c r="K4" s="51" t="s">
        <v>40</v>
      </c>
      <c r="L4" s="51" t="s">
        <v>41</v>
      </c>
      <c r="M4" s="50" t="s">
        <v>37</v>
      </c>
      <c r="N4" s="52" t="s">
        <v>38</v>
      </c>
      <c r="O4" s="52" t="s">
        <v>39</v>
      </c>
      <c r="P4" s="51" t="s">
        <v>40</v>
      </c>
      <c r="Q4" s="51" t="s">
        <v>41</v>
      </c>
    </row>
    <row r="5" spans="1:17" x14ac:dyDescent="0.25">
      <c r="A5" s="53">
        <v>1100</v>
      </c>
      <c r="B5" s="54" t="s">
        <v>2</v>
      </c>
      <c r="C5" s="55">
        <v>3308</v>
      </c>
      <c r="D5" s="56">
        <v>1667</v>
      </c>
      <c r="E5" s="56">
        <v>2387</v>
      </c>
      <c r="F5" s="57">
        <v>634</v>
      </c>
      <c r="G5" s="57">
        <f>SUM(C5:F5)</f>
        <v>7996</v>
      </c>
      <c r="H5" s="55">
        <v>2895</v>
      </c>
      <c r="I5" s="56">
        <v>1653</v>
      </c>
      <c r="J5" s="56">
        <v>2073</v>
      </c>
      <c r="K5" s="57">
        <v>606</v>
      </c>
      <c r="L5" s="57">
        <f>SUM(H5:K5)</f>
        <v>7227</v>
      </c>
      <c r="M5" s="55">
        <v>2962</v>
      </c>
      <c r="N5" s="56">
        <v>1658</v>
      </c>
      <c r="O5" s="56">
        <v>2211</v>
      </c>
      <c r="P5" s="57">
        <v>561</v>
      </c>
      <c r="Q5" s="57">
        <f>SUM(M5:P5)</f>
        <v>7392</v>
      </c>
    </row>
    <row r="6" spans="1:17" x14ac:dyDescent="0.25">
      <c r="A6" s="58">
        <v>1200</v>
      </c>
      <c r="B6" s="59" t="s">
        <v>3</v>
      </c>
      <c r="C6" s="60">
        <v>1220</v>
      </c>
      <c r="D6" s="61">
        <v>26</v>
      </c>
      <c r="E6" s="61">
        <v>556</v>
      </c>
      <c r="F6" s="62">
        <v>60</v>
      </c>
      <c r="G6" s="62">
        <f t="shared" ref="G6:G30" si="0">SUM(C6:F6)</f>
        <v>1862</v>
      </c>
      <c r="H6" s="60">
        <v>1095</v>
      </c>
      <c r="I6" s="61">
        <v>25</v>
      </c>
      <c r="J6" s="61">
        <v>575</v>
      </c>
      <c r="K6" s="62">
        <v>78</v>
      </c>
      <c r="L6" s="62">
        <f t="shared" ref="L6:L30" si="1">SUM(H6:K6)</f>
        <v>1773</v>
      </c>
      <c r="M6" s="60">
        <v>1169</v>
      </c>
      <c r="N6" s="61">
        <v>38</v>
      </c>
      <c r="O6" s="61">
        <v>622</v>
      </c>
      <c r="P6" s="62">
        <v>54</v>
      </c>
      <c r="Q6" s="62">
        <f t="shared" ref="Q6:Q30" si="2">SUM(M6:P6)</f>
        <v>1883</v>
      </c>
    </row>
    <row r="7" spans="1:17" x14ac:dyDescent="0.25">
      <c r="A7" s="58">
        <v>1300</v>
      </c>
      <c r="B7" s="59" t="s">
        <v>4</v>
      </c>
      <c r="C7" s="60">
        <v>885</v>
      </c>
      <c r="D7" s="61">
        <v>71</v>
      </c>
      <c r="E7" s="61">
        <v>400</v>
      </c>
      <c r="F7" s="62">
        <v>28</v>
      </c>
      <c r="G7" s="62">
        <f t="shared" si="0"/>
        <v>1384</v>
      </c>
      <c r="H7" s="60">
        <v>796</v>
      </c>
      <c r="I7" s="61">
        <v>59</v>
      </c>
      <c r="J7" s="61">
        <v>349</v>
      </c>
      <c r="K7" s="62">
        <v>19</v>
      </c>
      <c r="L7" s="62">
        <f t="shared" si="1"/>
        <v>1223</v>
      </c>
      <c r="M7" s="60">
        <v>702</v>
      </c>
      <c r="N7" s="61">
        <v>47</v>
      </c>
      <c r="O7" s="61">
        <v>339</v>
      </c>
      <c r="P7" s="62">
        <v>12</v>
      </c>
      <c r="Q7" s="62">
        <f t="shared" si="2"/>
        <v>1100</v>
      </c>
    </row>
    <row r="8" spans="1:17" x14ac:dyDescent="0.25">
      <c r="A8" s="58">
        <v>1400</v>
      </c>
      <c r="B8" s="59" t="s">
        <v>5</v>
      </c>
      <c r="C8" s="60">
        <v>3272</v>
      </c>
      <c r="D8" s="61">
        <v>873</v>
      </c>
      <c r="E8" s="61">
        <v>2603</v>
      </c>
      <c r="F8" s="62">
        <v>291</v>
      </c>
      <c r="G8" s="62">
        <f t="shared" si="0"/>
        <v>7039</v>
      </c>
      <c r="H8" s="60">
        <v>3017</v>
      </c>
      <c r="I8" s="61">
        <v>865</v>
      </c>
      <c r="J8" s="61">
        <v>2407</v>
      </c>
      <c r="K8" s="62">
        <v>284</v>
      </c>
      <c r="L8" s="62">
        <f t="shared" si="1"/>
        <v>6573</v>
      </c>
      <c r="M8" s="60">
        <v>3167</v>
      </c>
      <c r="N8" s="61">
        <v>880</v>
      </c>
      <c r="O8" s="61">
        <v>2335</v>
      </c>
      <c r="P8" s="62">
        <v>312</v>
      </c>
      <c r="Q8" s="62">
        <f t="shared" si="2"/>
        <v>6694</v>
      </c>
    </row>
    <row r="9" spans="1:17" x14ac:dyDescent="0.25">
      <c r="A9" s="58">
        <v>1500</v>
      </c>
      <c r="B9" s="59" t="s">
        <v>6</v>
      </c>
      <c r="C9" s="60">
        <v>2335</v>
      </c>
      <c r="D9" s="61">
        <v>541</v>
      </c>
      <c r="E9" s="61">
        <v>1417</v>
      </c>
      <c r="F9" s="62">
        <v>127</v>
      </c>
      <c r="G9" s="62">
        <f t="shared" si="0"/>
        <v>4420</v>
      </c>
      <c r="H9" s="60">
        <v>2006</v>
      </c>
      <c r="I9" s="61">
        <v>522</v>
      </c>
      <c r="J9" s="61">
        <v>1261</v>
      </c>
      <c r="K9" s="62">
        <v>135</v>
      </c>
      <c r="L9" s="62">
        <f t="shared" si="1"/>
        <v>3924</v>
      </c>
      <c r="M9" s="60">
        <v>1899</v>
      </c>
      <c r="N9" s="61">
        <v>508</v>
      </c>
      <c r="O9" s="61">
        <v>1262</v>
      </c>
      <c r="P9" s="62">
        <v>143</v>
      </c>
      <c r="Q9" s="62">
        <f t="shared" si="2"/>
        <v>3812</v>
      </c>
    </row>
    <row r="10" spans="1:17" x14ac:dyDescent="0.25">
      <c r="A10" s="58">
        <v>1600</v>
      </c>
      <c r="B10" s="59" t="s">
        <v>31</v>
      </c>
      <c r="C10" s="60">
        <v>68</v>
      </c>
      <c r="D10" s="61">
        <v>136</v>
      </c>
      <c r="E10" s="61">
        <v>59</v>
      </c>
      <c r="F10" s="62">
        <v>38</v>
      </c>
      <c r="G10" s="62">
        <f t="shared" si="0"/>
        <v>301</v>
      </c>
      <c r="H10" s="60">
        <v>58</v>
      </c>
      <c r="I10" s="61">
        <v>142</v>
      </c>
      <c r="J10" s="61">
        <v>44</v>
      </c>
      <c r="K10" s="62">
        <v>20</v>
      </c>
      <c r="L10" s="62">
        <f t="shared" si="1"/>
        <v>264</v>
      </c>
      <c r="M10" s="60">
        <v>87</v>
      </c>
      <c r="N10" s="61">
        <v>154</v>
      </c>
      <c r="O10" s="61">
        <v>62</v>
      </c>
      <c r="P10" s="62">
        <v>22</v>
      </c>
      <c r="Q10" s="62">
        <f t="shared" si="2"/>
        <v>325</v>
      </c>
    </row>
    <row r="11" spans="1:17" x14ac:dyDescent="0.25">
      <c r="A11" s="58">
        <v>1700</v>
      </c>
      <c r="B11" s="59" t="s">
        <v>7</v>
      </c>
      <c r="C11" s="60">
        <v>1115</v>
      </c>
      <c r="D11" s="61">
        <v>136</v>
      </c>
      <c r="E11" s="61">
        <v>589</v>
      </c>
      <c r="F11" s="62">
        <v>46</v>
      </c>
      <c r="G11" s="62">
        <f t="shared" si="0"/>
        <v>1886</v>
      </c>
      <c r="H11" s="60">
        <v>967</v>
      </c>
      <c r="I11" s="61">
        <v>132</v>
      </c>
      <c r="J11" s="61">
        <v>511</v>
      </c>
      <c r="K11" s="62">
        <v>43</v>
      </c>
      <c r="L11" s="62">
        <f t="shared" si="1"/>
        <v>1653</v>
      </c>
      <c r="M11" s="60">
        <v>1046</v>
      </c>
      <c r="N11" s="61">
        <v>131</v>
      </c>
      <c r="O11" s="61">
        <v>544</v>
      </c>
      <c r="P11" s="62">
        <v>36</v>
      </c>
      <c r="Q11" s="62">
        <f t="shared" si="2"/>
        <v>1757</v>
      </c>
    </row>
    <row r="12" spans="1:17" x14ac:dyDescent="0.25">
      <c r="A12" s="58">
        <v>1800</v>
      </c>
      <c r="B12" s="59" t="s">
        <v>8</v>
      </c>
      <c r="C12" s="60">
        <v>821</v>
      </c>
      <c r="D12" s="61">
        <v>108</v>
      </c>
      <c r="E12" s="61">
        <v>321</v>
      </c>
      <c r="F12" s="62">
        <v>23</v>
      </c>
      <c r="G12" s="62">
        <f t="shared" si="0"/>
        <v>1273</v>
      </c>
      <c r="H12" s="60">
        <v>729</v>
      </c>
      <c r="I12" s="61">
        <v>101</v>
      </c>
      <c r="J12" s="61">
        <v>346</v>
      </c>
      <c r="K12" s="62">
        <v>26</v>
      </c>
      <c r="L12" s="62">
        <f t="shared" si="1"/>
        <v>1202</v>
      </c>
      <c r="M12" s="60">
        <v>794</v>
      </c>
      <c r="N12" s="61">
        <v>74</v>
      </c>
      <c r="O12" s="61">
        <v>312</v>
      </c>
      <c r="P12" s="62">
        <v>13</v>
      </c>
      <c r="Q12" s="62">
        <f t="shared" si="2"/>
        <v>1193</v>
      </c>
    </row>
    <row r="13" spans="1:17" x14ac:dyDescent="0.25">
      <c r="A13" s="58">
        <v>1900</v>
      </c>
      <c r="B13" s="59" t="s">
        <v>9</v>
      </c>
      <c r="C13" s="60">
        <v>690</v>
      </c>
      <c r="D13" s="61">
        <v>0</v>
      </c>
      <c r="E13" s="61">
        <v>296</v>
      </c>
      <c r="F13" s="62">
        <v>10</v>
      </c>
      <c r="G13" s="62">
        <f t="shared" si="0"/>
        <v>996</v>
      </c>
      <c r="H13" s="60">
        <v>569</v>
      </c>
      <c r="I13" s="61">
        <v>0</v>
      </c>
      <c r="J13" s="61">
        <v>252</v>
      </c>
      <c r="K13" s="62">
        <v>16</v>
      </c>
      <c r="L13" s="62">
        <f t="shared" si="1"/>
        <v>837</v>
      </c>
      <c r="M13" s="60">
        <v>514</v>
      </c>
      <c r="N13" s="61">
        <v>0</v>
      </c>
      <c r="O13" s="61">
        <v>340</v>
      </c>
      <c r="P13" s="62">
        <v>11</v>
      </c>
      <c r="Q13" s="62">
        <f t="shared" si="2"/>
        <v>865</v>
      </c>
    </row>
    <row r="14" spans="1:17" x14ac:dyDescent="0.25">
      <c r="A14" s="58">
        <v>2100</v>
      </c>
      <c r="B14" s="59" t="s">
        <v>10</v>
      </c>
      <c r="C14" s="60">
        <v>2004</v>
      </c>
      <c r="D14" s="61">
        <v>0</v>
      </c>
      <c r="E14" s="61">
        <v>1595</v>
      </c>
      <c r="F14" s="62">
        <v>158</v>
      </c>
      <c r="G14" s="62">
        <f t="shared" si="0"/>
        <v>3757</v>
      </c>
      <c r="H14" s="60">
        <v>2008</v>
      </c>
      <c r="I14" s="61">
        <v>0</v>
      </c>
      <c r="J14" s="61">
        <v>1560</v>
      </c>
      <c r="K14" s="62">
        <v>171</v>
      </c>
      <c r="L14" s="62">
        <f t="shared" si="1"/>
        <v>3739</v>
      </c>
      <c r="M14" s="60">
        <v>1997</v>
      </c>
      <c r="N14" s="61">
        <v>0</v>
      </c>
      <c r="O14" s="61">
        <v>1576</v>
      </c>
      <c r="P14" s="62">
        <v>177</v>
      </c>
      <c r="Q14" s="62">
        <f t="shared" si="2"/>
        <v>3750</v>
      </c>
    </row>
    <row r="15" spans="1:17" x14ac:dyDescent="0.25">
      <c r="A15" s="58">
        <v>2200</v>
      </c>
      <c r="B15" s="59" t="s">
        <v>11</v>
      </c>
      <c r="C15" s="60">
        <v>330</v>
      </c>
      <c r="D15" s="61">
        <v>0</v>
      </c>
      <c r="E15" s="61">
        <v>409</v>
      </c>
      <c r="F15" s="62">
        <v>89</v>
      </c>
      <c r="G15" s="62">
        <f t="shared" si="0"/>
        <v>828</v>
      </c>
      <c r="H15" s="60">
        <v>382</v>
      </c>
      <c r="I15" s="61">
        <v>0</v>
      </c>
      <c r="J15" s="61">
        <v>386</v>
      </c>
      <c r="K15" s="62">
        <v>77</v>
      </c>
      <c r="L15" s="62">
        <f t="shared" si="1"/>
        <v>845</v>
      </c>
      <c r="M15" s="60">
        <v>455</v>
      </c>
      <c r="N15" s="61">
        <v>0</v>
      </c>
      <c r="O15" s="61">
        <v>433</v>
      </c>
      <c r="P15" s="62">
        <v>82</v>
      </c>
      <c r="Q15" s="62">
        <f t="shared" si="2"/>
        <v>970</v>
      </c>
    </row>
    <row r="16" spans="1:17" x14ac:dyDescent="0.25">
      <c r="A16" s="58">
        <v>2300</v>
      </c>
      <c r="B16" s="59" t="s">
        <v>12</v>
      </c>
      <c r="C16" s="60">
        <v>1233</v>
      </c>
      <c r="D16" s="61">
        <v>259</v>
      </c>
      <c r="E16" s="61">
        <v>679</v>
      </c>
      <c r="F16" s="62">
        <v>40</v>
      </c>
      <c r="G16" s="62">
        <f t="shared" si="0"/>
        <v>2211</v>
      </c>
      <c r="H16" s="60">
        <v>1171</v>
      </c>
      <c r="I16" s="61">
        <v>255</v>
      </c>
      <c r="J16" s="61">
        <v>615</v>
      </c>
      <c r="K16" s="62">
        <v>45</v>
      </c>
      <c r="L16" s="62">
        <f t="shared" si="1"/>
        <v>2086</v>
      </c>
      <c r="M16" s="60">
        <v>1188</v>
      </c>
      <c r="N16" s="61">
        <v>211</v>
      </c>
      <c r="O16" s="61">
        <v>584</v>
      </c>
      <c r="P16" s="62">
        <v>56</v>
      </c>
      <c r="Q16" s="62">
        <f t="shared" si="2"/>
        <v>2039</v>
      </c>
    </row>
    <row r="17" spans="1:17" x14ac:dyDescent="0.25">
      <c r="A17" s="58">
        <v>2400</v>
      </c>
      <c r="B17" s="59" t="s">
        <v>13</v>
      </c>
      <c r="C17" s="60">
        <v>723</v>
      </c>
      <c r="D17" s="61">
        <v>34</v>
      </c>
      <c r="E17" s="61">
        <v>304</v>
      </c>
      <c r="F17" s="62">
        <v>28</v>
      </c>
      <c r="G17" s="62">
        <f t="shared" si="0"/>
        <v>1089</v>
      </c>
      <c r="H17" s="60">
        <v>649</v>
      </c>
      <c r="I17" s="61">
        <v>28</v>
      </c>
      <c r="J17" s="61">
        <v>303</v>
      </c>
      <c r="K17" s="62">
        <v>16</v>
      </c>
      <c r="L17" s="62">
        <f t="shared" si="1"/>
        <v>996</v>
      </c>
      <c r="M17" s="60">
        <v>636</v>
      </c>
      <c r="N17" s="61">
        <v>31</v>
      </c>
      <c r="O17" s="61">
        <v>279</v>
      </c>
      <c r="P17" s="62">
        <v>23</v>
      </c>
      <c r="Q17" s="62">
        <f t="shared" si="2"/>
        <v>969</v>
      </c>
    </row>
    <row r="18" spans="1:17" x14ac:dyDescent="0.25">
      <c r="A18" s="58">
        <v>2500</v>
      </c>
      <c r="B18" s="59" t="s">
        <v>14</v>
      </c>
      <c r="C18" s="60">
        <v>850</v>
      </c>
      <c r="D18" s="61">
        <v>0</v>
      </c>
      <c r="E18" s="61">
        <v>487</v>
      </c>
      <c r="F18" s="62">
        <v>30</v>
      </c>
      <c r="G18" s="62">
        <f t="shared" si="0"/>
        <v>1367</v>
      </c>
      <c r="H18" s="60">
        <v>754</v>
      </c>
      <c r="I18" s="61">
        <v>0</v>
      </c>
      <c r="J18" s="61">
        <v>479</v>
      </c>
      <c r="K18" s="62">
        <v>37</v>
      </c>
      <c r="L18" s="62">
        <f t="shared" si="1"/>
        <v>1270</v>
      </c>
      <c r="M18" s="60">
        <v>790</v>
      </c>
      <c r="N18" s="61">
        <v>0</v>
      </c>
      <c r="O18" s="61">
        <v>456</v>
      </c>
      <c r="P18" s="62">
        <v>29</v>
      </c>
      <c r="Q18" s="62">
        <f t="shared" si="2"/>
        <v>1275</v>
      </c>
    </row>
    <row r="19" spans="1:17" x14ac:dyDescent="0.25">
      <c r="A19" s="58">
        <v>2600</v>
      </c>
      <c r="B19" s="59" t="s">
        <v>15</v>
      </c>
      <c r="C19" s="60">
        <v>2193</v>
      </c>
      <c r="D19" s="61">
        <v>0</v>
      </c>
      <c r="E19" s="61">
        <v>1818</v>
      </c>
      <c r="F19" s="62">
        <v>142</v>
      </c>
      <c r="G19" s="62">
        <f t="shared" si="0"/>
        <v>4153</v>
      </c>
      <c r="H19" s="60">
        <v>2028</v>
      </c>
      <c r="I19" s="61">
        <v>0</v>
      </c>
      <c r="J19" s="61">
        <v>1854</v>
      </c>
      <c r="K19" s="62">
        <v>147</v>
      </c>
      <c r="L19" s="62">
        <f t="shared" si="1"/>
        <v>4029</v>
      </c>
      <c r="M19" s="60">
        <v>2202</v>
      </c>
      <c r="N19" s="61">
        <v>0</v>
      </c>
      <c r="O19" s="61">
        <v>1883</v>
      </c>
      <c r="P19" s="62">
        <v>132</v>
      </c>
      <c r="Q19" s="62">
        <f t="shared" si="2"/>
        <v>4217</v>
      </c>
    </row>
    <row r="20" spans="1:17" x14ac:dyDescent="0.25">
      <c r="A20" s="58">
        <v>2700</v>
      </c>
      <c r="B20" s="59" t="s">
        <v>16</v>
      </c>
      <c r="C20" s="60">
        <v>1145</v>
      </c>
      <c r="D20" s="61">
        <v>0</v>
      </c>
      <c r="E20" s="61">
        <v>1002</v>
      </c>
      <c r="F20" s="62">
        <v>94</v>
      </c>
      <c r="G20" s="62">
        <f t="shared" si="0"/>
        <v>2241</v>
      </c>
      <c r="H20" s="60">
        <v>1127</v>
      </c>
      <c r="I20" s="61">
        <v>0</v>
      </c>
      <c r="J20" s="61">
        <v>1022</v>
      </c>
      <c r="K20" s="62">
        <v>89</v>
      </c>
      <c r="L20" s="62">
        <f t="shared" si="1"/>
        <v>2238</v>
      </c>
      <c r="M20" s="60">
        <v>1107</v>
      </c>
      <c r="N20" s="61">
        <v>0</v>
      </c>
      <c r="O20" s="61">
        <v>1039</v>
      </c>
      <c r="P20" s="62">
        <v>87</v>
      </c>
      <c r="Q20" s="62">
        <f t="shared" si="2"/>
        <v>2233</v>
      </c>
    </row>
    <row r="21" spans="1:17" x14ac:dyDescent="0.25">
      <c r="A21" s="58">
        <v>2800</v>
      </c>
      <c r="B21" s="59" t="s">
        <v>17</v>
      </c>
      <c r="C21" s="60">
        <v>1053</v>
      </c>
      <c r="D21" s="61">
        <v>33</v>
      </c>
      <c r="E21" s="61">
        <v>756</v>
      </c>
      <c r="F21" s="62">
        <v>40</v>
      </c>
      <c r="G21" s="62">
        <f t="shared" si="0"/>
        <v>1882</v>
      </c>
      <c r="H21" s="60">
        <v>1040</v>
      </c>
      <c r="I21" s="61">
        <v>36</v>
      </c>
      <c r="J21" s="61">
        <v>768</v>
      </c>
      <c r="K21" s="62">
        <v>20</v>
      </c>
      <c r="L21" s="62">
        <f t="shared" si="1"/>
        <v>1864</v>
      </c>
      <c r="M21" s="60">
        <v>1060</v>
      </c>
      <c r="N21" s="61">
        <v>17</v>
      </c>
      <c r="O21" s="61">
        <v>826</v>
      </c>
      <c r="P21" s="62">
        <v>30</v>
      </c>
      <c r="Q21" s="62">
        <f t="shared" si="2"/>
        <v>1933</v>
      </c>
    </row>
    <row r="22" spans="1:17" x14ac:dyDescent="0.25">
      <c r="A22" s="58">
        <v>3100</v>
      </c>
      <c r="B22" s="59" t="s">
        <v>18</v>
      </c>
      <c r="C22" s="60">
        <v>1659</v>
      </c>
      <c r="D22" s="61">
        <v>0</v>
      </c>
      <c r="E22" s="61">
        <v>1200</v>
      </c>
      <c r="F22" s="62">
        <v>38</v>
      </c>
      <c r="G22" s="62">
        <f t="shared" si="0"/>
        <v>2897</v>
      </c>
      <c r="H22" s="60">
        <v>1560</v>
      </c>
      <c r="I22" s="61">
        <v>0</v>
      </c>
      <c r="J22" s="61">
        <v>1185</v>
      </c>
      <c r="K22" s="62">
        <v>32</v>
      </c>
      <c r="L22" s="62">
        <f t="shared" si="1"/>
        <v>2777</v>
      </c>
      <c r="M22" s="60">
        <v>1459</v>
      </c>
      <c r="N22" s="61">
        <v>0</v>
      </c>
      <c r="O22" s="61">
        <v>1321</v>
      </c>
      <c r="P22" s="62">
        <v>31</v>
      </c>
      <c r="Q22" s="62">
        <f t="shared" si="2"/>
        <v>2811</v>
      </c>
    </row>
    <row r="23" spans="1:17" x14ac:dyDescent="0.25">
      <c r="A23" s="58">
        <v>4100</v>
      </c>
      <c r="B23" s="59" t="s">
        <v>19</v>
      </c>
      <c r="C23" s="60">
        <v>2143</v>
      </c>
      <c r="D23" s="61">
        <v>0</v>
      </c>
      <c r="E23" s="61">
        <v>1756</v>
      </c>
      <c r="F23" s="62">
        <v>101</v>
      </c>
      <c r="G23" s="62">
        <f t="shared" si="0"/>
        <v>4000</v>
      </c>
      <c r="H23" s="60">
        <v>1765</v>
      </c>
      <c r="I23" s="61">
        <v>0</v>
      </c>
      <c r="J23" s="61">
        <v>1588</v>
      </c>
      <c r="K23" s="62">
        <v>81</v>
      </c>
      <c r="L23" s="62">
        <f t="shared" si="1"/>
        <v>3434</v>
      </c>
      <c r="M23" s="60">
        <v>2008</v>
      </c>
      <c r="N23" s="61">
        <v>0</v>
      </c>
      <c r="O23" s="61">
        <v>1680</v>
      </c>
      <c r="P23" s="62">
        <v>73</v>
      </c>
      <c r="Q23" s="62">
        <f t="shared" si="2"/>
        <v>3761</v>
      </c>
    </row>
    <row r="24" spans="1:17" x14ac:dyDescent="0.25">
      <c r="A24" s="58">
        <v>4300</v>
      </c>
      <c r="B24" s="59" t="s">
        <v>20</v>
      </c>
      <c r="C24" s="60">
        <v>1000</v>
      </c>
      <c r="D24" s="61">
        <v>0</v>
      </c>
      <c r="E24" s="61">
        <v>673</v>
      </c>
      <c r="F24" s="62">
        <v>71</v>
      </c>
      <c r="G24" s="62">
        <f t="shared" si="0"/>
        <v>1744</v>
      </c>
      <c r="H24" s="60">
        <v>964</v>
      </c>
      <c r="I24" s="61">
        <v>0</v>
      </c>
      <c r="J24" s="61">
        <v>729</v>
      </c>
      <c r="K24" s="62">
        <v>26</v>
      </c>
      <c r="L24" s="62">
        <f t="shared" si="1"/>
        <v>1719</v>
      </c>
      <c r="M24" s="60">
        <v>1027</v>
      </c>
      <c r="N24" s="61">
        <v>0</v>
      </c>
      <c r="O24" s="61">
        <v>775</v>
      </c>
      <c r="P24" s="62">
        <v>50</v>
      </c>
      <c r="Q24" s="62">
        <f t="shared" si="2"/>
        <v>1852</v>
      </c>
    </row>
    <row r="25" spans="1:17" x14ac:dyDescent="0.25">
      <c r="A25" s="58">
        <v>5100</v>
      </c>
      <c r="B25" s="59" t="s">
        <v>21</v>
      </c>
      <c r="C25" s="60">
        <v>184</v>
      </c>
      <c r="D25" s="61">
        <v>5</v>
      </c>
      <c r="E25" s="61">
        <v>135</v>
      </c>
      <c r="F25" s="62">
        <v>19</v>
      </c>
      <c r="G25" s="62">
        <f t="shared" si="0"/>
        <v>343</v>
      </c>
      <c r="H25" s="60">
        <v>181</v>
      </c>
      <c r="I25" s="61">
        <v>13</v>
      </c>
      <c r="J25" s="61">
        <v>102</v>
      </c>
      <c r="K25" s="62">
        <v>12</v>
      </c>
      <c r="L25" s="62">
        <f t="shared" si="1"/>
        <v>308</v>
      </c>
      <c r="M25" s="60">
        <v>158</v>
      </c>
      <c r="N25" s="61">
        <v>7</v>
      </c>
      <c r="O25" s="61">
        <v>114</v>
      </c>
      <c r="P25" s="62">
        <v>15</v>
      </c>
      <c r="Q25" s="62">
        <f t="shared" si="2"/>
        <v>294</v>
      </c>
    </row>
    <row r="26" spans="1:17" x14ac:dyDescent="0.25">
      <c r="A26" s="58">
        <v>5200</v>
      </c>
      <c r="B26" s="59" t="s">
        <v>22</v>
      </c>
      <c r="C26" s="60">
        <v>0</v>
      </c>
      <c r="D26" s="61">
        <v>24</v>
      </c>
      <c r="E26" s="61">
        <v>11</v>
      </c>
      <c r="F26" s="62">
        <v>5</v>
      </c>
      <c r="G26" s="62">
        <f t="shared" si="0"/>
        <v>40</v>
      </c>
      <c r="H26" s="60">
        <v>0</v>
      </c>
      <c r="I26" s="61">
        <v>32</v>
      </c>
      <c r="J26" s="61">
        <v>16</v>
      </c>
      <c r="K26" s="62">
        <v>3</v>
      </c>
      <c r="L26" s="62">
        <f t="shared" si="1"/>
        <v>51</v>
      </c>
      <c r="M26" s="60">
        <v>0</v>
      </c>
      <c r="N26" s="61">
        <v>33</v>
      </c>
      <c r="O26" s="61">
        <v>12</v>
      </c>
      <c r="P26" s="62">
        <v>3</v>
      </c>
      <c r="Q26" s="62">
        <f t="shared" si="2"/>
        <v>48</v>
      </c>
    </row>
    <row r="27" spans="1:17" x14ac:dyDescent="0.25">
      <c r="A27" s="58">
        <v>5300</v>
      </c>
      <c r="B27" s="59" t="s">
        <v>23</v>
      </c>
      <c r="C27" s="60">
        <v>42</v>
      </c>
      <c r="D27" s="61">
        <v>9</v>
      </c>
      <c r="E27" s="61">
        <v>48</v>
      </c>
      <c r="F27" s="62">
        <v>5</v>
      </c>
      <c r="G27" s="62">
        <f t="shared" si="0"/>
        <v>104</v>
      </c>
      <c r="H27" s="60">
        <v>51</v>
      </c>
      <c r="I27" s="61">
        <v>3</v>
      </c>
      <c r="J27" s="61">
        <v>62</v>
      </c>
      <c r="K27" s="62">
        <v>12</v>
      </c>
      <c r="L27" s="62">
        <f t="shared" si="1"/>
        <v>128</v>
      </c>
      <c r="M27" s="60">
        <v>43</v>
      </c>
      <c r="N27" s="61">
        <v>9</v>
      </c>
      <c r="O27" s="61">
        <v>50</v>
      </c>
      <c r="P27" s="62">
        <v>4</v>
      </c>
      <c r="Q27" s="62">
        <f t="shared" si="2"/>
        <v>106</v>
      </c>
    </row>
    <row r="28" spans="1:17" x14ac:dyDescent="0.25">
      <c r="A28" s="58">
        <v>5400</v>
      </c>
      <c r="B28" s="59" t="s">
        <v>32</v>
      </c>
      <c r="C28" s="60">
        <v>102</v>
      </c>
      <c r="D28" s="61">
        <v>15</v>
      </c>
      <c r="E28" s="61">
        <v>61</v>
      </c>
      <c r="F28" s="62">
        <v>10</v>
      </c>
      <c r="G28" s="62">
        <f t="shared" si="0"/>
        <v>188</v>
      </c>
      <c r="H28" s="60">
        <v>95</v>
      </c>
      <c r="I28" s="61">
        <v>17</v>
      </c>
      <c r="J28" s="61">
        <v>56</v>
      </c>
      <c r="K28" s="62">
        <v>5</v>
      </c>
      <c r="L28" s="62">
        <f t="shared" si="1"/>
        <v>173</v>
      </c>
      <c r="M28" s="60">
        <v>121</v>
      </c>
      <c r="N28" s="61">
        <v>5</v>
      </c>
      <c r="O28" s="61">
        <v>61</v>
      </c>
      <c r="P28" s="62">
        <v>7</v>
      </c>
      <c r="Q28" s="62">
        <f t="shared" si="2"/>
        <v>194</v>
      </c>
    </row>
    <row r="29" spans="1:17" x14ac:dyDescent="0.25">
      <c r="A29" s="58">
        <v>5500</v>
      </c>
      <c r="B29" s="59" t="s">
        <v>24</v>
      </c>
      <c r="C29" s="60">
        <v>330</v>
      </c>
      <c r="D29" s="61">
        <v>0</v>
      </c>
      <c r="E29" s="61">
        <v>13</v>
      </c>
      <c r="F29" s="62">
        <v>0</v>
      </c>
      <c r="G29" s="62">
        <f t="shared" si="0"/>
        <v>343</v>
      </c>
      <c r="H29" s="60">
        <v>302</v>
      </c>
      <c r="I29" s="61">
        <v>0</v>
      </c>
      <c r="J29" s="61">
        <v>13</v>
      </c>
      <c r="K29" s="62">
        <v>0</v>
      </c>
      <c r="L29" s="62">
        <f t="shared" si="1"/>
        <v>315</v>
      </c>
      <c r="M29" s="60">
        <v>315</v>
      </c>
      <c r="N29" s="61">
        <v>0</v>
      </c>
      <c r="O29" s="61">
        <v>15</v>
      </c>
      <c r="P29" s="62">
        <v>0</v>
      </c>
      <c r="Q29" s="62">
        <f t="shared" si="2"/>
        <v>330</v>
      </c>
    </row>
    <row r="30" spans="1:17" ht="15.75" thickBot="1" x14ac:dyDescent="0.3">
      <c r="A30" s="63">
        <v>5600</v>
      </c>
      <c r="B30" s="64" t="s">
        <v>25</v>
      </c>
      <c r="C30" s="65">
        <v>273</v>
      </c>
      <c r="D30" s="66">
        <v>0</v>
      </c>
      <c r="E30" s="66">
        <v>180</v>
      </c>
      <c r="F30" s="67">
        <v>0</v>
      </c>
      <c r="G30" s="67">
        <f t="shared" si="0"/>
        <v>453</v>
      </c>
      <c r="H30" s="65">
        <v>173</v>
      </c>
      <c r="I30" s="66">
        <v>0</v>
      </c>
      <c r="J30" s="66">
        <v>113</v>
      </c>
      <c r="K30" s="67">
        <v>0</v>
      </c>
      <c r="L30" s="67">
        <f t="shared" si="1"/>
        <v>286</v>
      </c>
      <c r="M30" s="65">
        <v>292</v>
      </c>
      <c r="N30" s="66">
        <v>0</v>
      </c>
      <c r="O30" s="66">
        <v>119</v>
      </c>
      <c r="P30" s="67">
        <v>0</v>
      </c>
      <c r="Q30" s="67">
        <f t="shared" si="2"/>
        <v>411</v>
      </c>
    </row>
    <row r="31" spans="1:17" ht="15.75" thickBot="1" x14ac:dyDescent="0.3">
      <c r="A31" s="74" t="s">
        <v>42</v>
      </c>
      <c r="B31" s="75"/>
      <c r="C31" s="68">
        <f>SUM(C5:C30)</f>
        <v>28978</v>
      </c>
      <c r="D31" s="69">
        <f t="shared" ref="D31:G31" si="3">SUM(D5:D30)</f>
        <v>3937</v>
      </c>
      <c r="E31" s="69">
        <f t="shared" si="3"/>
        <v>19755</v>
      </c>
      <c r="F31" s="70">
        <f t="shared" si="3"/>
        <v>2127</v>
      </c>
      <c r="G31" s="70">
        <f t="shared" si="3"/>
        <v>54797</v>
      </c>
      <c r="H31" s="68">
        <f>SUM(H5:H30)</f>
        <v>26382</v>
      </c>
      <c r="I31" s="69">
        <f t="shared" ref="I31:L31" si="4">SUM(I5:I30)</f>
        <v>3883</v>
      </c>
      <c r="J31" s="69">
        <f t="shared" si="4"/>
        <v>18669</v>
      </c>
      <c r="K31" s="70">
        <f t="shared" si="4"/>
        <v>2000</v>
      </c>
      <c r="L31" s="70">
        <f t="shared" si="4"/>
        <v>50934</v>
      </c>
      <c r="M31" s="68">
        <f>SUM(M5:M30)</f>
        <v>27198</v>
      </c>
      <c r="N31" s="69">
        <f t="shared" ref="N31:Q31" si="5">SUM(N5:N30)</f>
        <v>3803</v>
      </c>
      <c r="O31" s="69">
        <f t="shared" si="5"/>
        <v>19250</v>
      </c>
      <c r="P31" s="70">
        <f t="shared" si="5"/>
        <v>1963</v>
      </c>
      <c r="Q31" s="70">
        <f t="shared" si="5"/>
        <v>52214</v>
      </c>
    </row>
  </sheetData>
  <mergeCells count="4">
    <mergeCell ref="M3:Q3"/>
    <mergeCell ref="A31:B31"/>
    <mergeCell ref="C3:G3"/>
    <mergeCell ref="H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62"/>
  <sheetViews>
    <sheetView tabSelected="1" zoomScale="70" zoomScaleNormal="70" workbookViewId="0">
      <selection activeCell="B39" sqref="B39"/>
    </sheetView>
  </sheetViews>
  <sheetFormatPr defaultRowHeight="15" x14ac:dyDescent="0.25"/>
  <cols>
    <col min="2" max="2" width="61.140625" customWidth="1"/>
    <col min="3" max="6" width="18.85546875" customWidth="1"/>
    <col min="7" max="7" width="4.140625" customWidth="1"/>
    <col min="8" max="9" width="18.85546875" customWidth="1"/>
    <col min="10" max="10" width="23.42578125" customWidth="1"/>
    <col min="11" max="11" width="20.7109375" customWidth="1"/>
  </cols>
  <sheetData>
    <row r="1" spans="1:9" ht="26.25" x14ac:dyDescent="0.4">
      <c r="A1" s="47" t="s">
        <v>46</v>
      </c>
      <c r="B1" s="4"/>
      <c r="C1" s="4"/>
      <c r="D1" s="4"/>
      <c r="E1" s="4"/>
      <c r="F1" s="4"/>
      <c r="G1" s="4"/>
    </row>
    <row r="2" spans="1:9" ht="28.5" x14ac:dyDescent="0.45">
      <c r="A2" s="5"/>
      <c r="B2" s="6"/>
      <c r="C2" s="6"/>
      <c r="D2" s="6"/>
      <c r="E2" s="6"/>
      <c r="F2" s="6"/>
      <c r="G2" s="6"/>
    </row>
    <row r="3" spans="1:9" x14ac:dyDescent="0.25">
      <c r="A3" s="6"/>
      <c r="B3" s="4" t="s">
        <v>33</v>
      </c>
      <c r="C3" s="48">
        <v>4786738358</v>
      </c>
      <c r="D3" s="4" t="s">
        <v>29</v>
      </c>
      <c r="E3" s="7"/>
      <c r="F3" s="14"/>
      <c r="G3" s="15"/>
      <c r="I3" s="8"/>
    </row>
    <row r="4" spans="1:9" ht="15.75" thickBot="1" x14ac:dyDescent="0.3">
      <c r="A4" s="6"/>
      <c r="B4" s="7"/>
      <c r="C4" s="6"/>
      <c r="D4" s="6"/>
      <c r="E4" s="6"/>
      <c r="F4" s="6"/>
      <c r="G4" s="9"/>
      <c r="I4" s="9"/>
    </row>
    <row r="5" spans="1:9" ht="15.75" thickBot="1" x14ac:dyDescent="0.3">
      <c r="A5" s="6"/>
      <c r="B5" s="7"/>
      <c r="C5" s="76" t="s">
        <v>30</v>
      </c>
      <c r="D5" s="77"/>
      <c r="E5" s="77"/>
      <c r="F5" s="78"/>
      <c r="G5" s="34"/>
      <c r="H5" s="76" t="s">
        <v>30</v>
      </c>
      <c r="I5" s="78"/>
    </row>
    <row r="6" spans="1:9" ht="59.25" customHeight="1" x14ac:dyDescent="0.25">
      <c r="A6" s="87" t="s">
        <v>0</v>
      </c>
      <c r="B6" s="85" t="s">
        <v>1</v>
      </c>
      <c r="C6" s="79" t="s">
        <v>44</v>
      </c>
      <c r="D6" s="80"/>
      <c r="E6" s="81" t="s">
        <v>47</v>
      </c>
      <c r="F6" s="82"/>
      <c r="H6" s="81" t="s">
        <v>45</v>
      </c>
      <c r="I6" s="82"/>
    </row>
    <row r="7" spans="1:9" ht="30.75" customHeight="1" thickBot="1" x14ac:dyDescent="0.3">
      <c r="A7" s="88"/>
      <c r="B7" s="86"/>
      <c r="C7" s="35" t="s">
        <v>27</v>
      </c>
      <c r="D7" s="36" t="s">
        <v>28</v>
      </c>
      <c r="E7" s="30" t="s">
        <v>27</v>
      </c>
      <c r="F7" s="31" t="s">
        <v>28</v>
      </c>
      <c r="H7" s="30" t="s">
        <v>27</v>
      </c>
      <c r="I7" s="31" t="s">
        <v>28</v>
      </c>
    </row>
    <row r="8" spans="1:9" x14ac:dyDescent="0.25">
      <c r="A8" s="25">
        <v>11000</v>
      </c>
      <c r="B8" s="32" t="s">
        <v>2</v>
      </c>
      <c r="C8" s="37">
        <v>0.20356499677527215</v>
      </c>
      <c r="D8" s="38">
        <v>974412378</v>
      </c>
      <c r="E8" s="33">
        <v>0.20040175477577382</v>
      </c>
      <c r="F8" s="24">
        <f>E8*$C$3</f>
        <v>959270766.59570622</v>
      </c>
      <c r="H8" s="33">
        <f>E8-C8</f>
        <v>-3.1632419994983285E-3</v>
      </c>
      <c r="I8" s="24">
        <f>F8-D8</f>
        <v>-15141611.404293776</v>
      </c>
    </row>
    <row r="9" spans="1:9" x14ac:dyDescent="0.25">
      <c r="A9" s="17">
        <v>12000</v>
      </c>
      <c r="B9" s="18" t="s">
        <v>3</v>
      </c>
      <c r="C9" s="39">
        <v>2.8930725257670802E-2</v>
      </c>
      <c r="D9" s="40">
        <v>138483812</v>
      </c>
      <c r="E9" s="20">
        <v>2.894654613572209E-2</v>
      </c>
      <c r="F9" s="29">
        <f t="shared" ref="F9:F33" si="0">E9*$C$3</f>
        <v>138559542.71947759</v>
      </c>
      <c r="H9" s="20">
        <f t="shared" ref="H9:H33" si="1">E9-C9</f>
        <v>1.5820878051287651E-5</v>
      </c>
      <c r="I9" s="29">
        <f t="shared" ref="I9:I33" si="2">F9-D9</f>
        <v>75730.719477593899</v>
      </c>
    </row>
    <row r="10" spans="1:9" x14ac:dyDescent="0.25">
      <c r="A10" s="16">
        <v>13000</v>
      </c>
      <c r="B10" s="19" t="s">
        <v>4</v>
      </c>
      <c r="C10" s="41">
        <v>1.3994508527215694E-2</v>
      </c>
      <c r="D10" s="42">
        <v>66988051</v>
      </c>
      <c r="E10" s="21">
        <v>1.3729683078902027E-2</v>
      </c>
      <c r="F10" s="10">
        <f t="shared" si="0"/>
        <v>65720400.636963874</v>
      </c>
      <c r="H10" s="21">
        <f t="shared" si="1"/>
        <v>-2.6482544831366722E-4</v>
      </c>
      <c r="I10" s="10">
        <f t="shared" si="2"/>
        <v>-1267650.3630361259</v>
      </c>
    </row>
    <row r="11" spans="1:9" x14ac:dyDescent="0.25">
      <c r="A11" s="16">
        <v>14000</v>
      </c>
      <c r="B11" s="19" t="s">
        <v>5</v>
      </c>
      <c r="C11" s="39">
        <v>0.12240472397398133</v>
      </c>
      <c r="D11" s="42">
        <v>585919387</v>
      </c>
      <c r="E11" s="20">
        <v>0.12436735354618374</v>
      </c>
      <c r="F11" s="10">
        <f t="shared" si="0"/>
        <v>595313981.70246506</v>
      </c>
      <c r="H11" s="20">
        <f t="shared" si="1"/>
        <v>1.962629572202404E-3</v>
      </c>
      <c r="I11" s="10">
        <f t="shared" si="2"/>
        <v>9394594.7024650574</v>
      </c>
    </row>
    <row r="12" spans="1:9" x14ac:dyDescent="0.25">
      <c r="A12" s="16">
        <v>15000</v>
      </c>
      <c r="B12" s="19" t="s">
        <v>6</v>
      </c>
      <c r="C12" s="39">
        <v>6.987882102766145E-2</v>
      </c>
      <c r="D12" s="42">
        <v>334491633</v>
      </c>
      <c r="E12" s="20">
        <v>6.939365903124893E-2</v>
      </c>
      <c r="F12" s="10">
        <f t="shared" si="0"/>
        <v>332169289.48685235</v>
      </c>
      <c r="H12" s="20">
        <f t="shared" si="1"/>
        <v>-4.8516199641251978E-4</v>
      </c>
      <c r="I12" s="10">
        <f t="shared" si="2"/>
        <v>-2322343.5131476521</v>
      </c>
    </row>
    <row r="13" spans="1:9" x14ac:dyDescent="0.25">
      <c r="A13" s="16">
        <v>16000</v>
      </c>
      <c r="B13" s="19" t="s">
        <v>31</v>
      </c>
      <c r="C13" s="41">
        <v>7.9061734300156662E-3</v>
      </c>
      <c r="D13" s="42">
        <v>37844784</v>
      </c>
      <c r="E13" s="21">
        <v>7.077154202699951E-3</v>
      </c>
      <c r="F13" s="10">
        <f t="shared" si="0"/>
        <v>33876485.48754476</v>
      </c>
      <c r="H13" s="21">
        <f t="shared" si="1"/>
        <v>-8.2901922731571515E-4</v>
      </c>
      <c r="I13" s="10">
        <f t="shared" si="2"/>
        <v>-3968298.5124552399</v>
      </c>
    </row>
    <row r="14" spans="1:9" x14ac:dyDescent="0.25">
      <c r="A14" s="16">
        <v>17000</v>
      </c>
      <c r="B14" s="19" t="s">
        <v>7</v>
      </c>
      <c r="C14" s="41">
        <v>2.6117047378517416E-2</v>
      </c>
      <c r="D14" s="42">
        <v>125015472</v>
      </c>
      <c r="E14" s="21">
        <v>2.5666202730013979E-2</v>
      </c>
      <c r="F14" s="10">
        <f t="shared" si="0"/>
        <v>122857397.11196223</v>
      </c>
      <c r="H14" s="21">
        <f t="shared" si="1"/>
        <v>-4.5084464850343731E-4</v>
      </c>
      <c r="I14" s="10">
        <f t="shared" si="2"/>
        <v>-2158074.888037771</v>
      </c>
    </row>
    <row r="15" spans="1:9" x14ac:dyDescent="0.25">
      <c r="A15" s="16">
        <v>18000</v>
      </c>
      <c r="B15" s="19" t="s">
        <v>8</v>
      </c>
      <c r="C15" s="41">
        <v>1.8976727423505649E-2</v>
      </c>
      <c r="D15" s="42">
        <v>90836629</v>
      </c>
      <c r="E15" s="21">
        <v>1.8938780650274479E-2</v>
      </c>
      <c r="F15" s="10">
        <f t="shared" si="0"/>
        <v>90654987.792417035</v>
      </c>
      <c r="H15" s="21">
        <f t="shared" si="1"/>
        <v>-3.7946773231170572E-5</v>
      </c>
      <c r="I15" s="10">
        <f t="shared" si="2"/>
        <v>-181641.20758296549</v>
      </c>
    </row>
    <row r="16" spans="1:9" x14ac:dyDescent="0.25">
      <c r="A16" s="16">
        <v>19000</v>
      </c>
      <c r="B16" s="19" t="s">
        <v>9</v>
      </c>
      <c r="C16" s="41">
        <v>9.8441558167188525E-3</v>
      </c>
      <c r="D16" s="42">
        <v>47121398</v>
      </c>
      <c r="E16" s="21">
        <v>9.9766042645026438E-3</v>
      </c>
      <c r="F16" s="10">
        <f t="shared" si="0"/>
        <v>47755394.315481186</v>
      </c>
      <c r="H16" s="21">
        <f t="shared" si="1"/>
        <v>1.3244844778379124E-4</v>
      </c>
      <c r="I16" s="10">
        <f t="shared" si="2"/>
        <v>633996.31548118591</v>
      </c>
    </row>
    <row r="17" spans="1:9" x14ac:dyDescent="0.25">
      <c r="A17" s="16">
        <v>21000</v>
      </c>
      <c r="B17" s="19" t="s">
        <v>10</v>
      </c>
      <c r="C17" s="39">
        <v>8.5734882466215898E-2</v>
      </c>
      <c r="D17" s="42">
        <v>410390451</v>
      </c>
      <c r="E17" s="20">
        <v>8.5881183163918601E-2</v>
      </c>
      <c r="F17" s="10">
        <f t="shared" si="0"/>
        <v>411090753.68115294</v>
      </c>
      <c r="H17" s="20">
        <f t="shared" si="1"/>
        <v>1.4630069770270315E-4</v>
      </c>
      <c r="I17" s="10">
        <f t="shared" si="2"/>
        <v>700302.6811529398</v>
      </c>
    </row>
    <row r="18" spans="1:9" x14ac:dyDescent="0.25">
      <c r="A18" s="16">
        <v>22000</v>
      </c>
      <c r="B18" s="19" t="s">
        <v>11</v>
      </c>
      <c r="C18" s="41">
        <v>3.407368371419129E-2</v>
      </c>
      <c r="D18" s="42">
        <v>163101809</v>
      </c>
      <c r="E18" s="21">
        <v>3.3570852370585193E-2</v>
      </c>
      <c r="F18" s="10">
        <f t="shared" si="0"/>
        <v>160694886.75303537</v>
      </c>
      <c r="H18" s="21">
        <f t="shared" si="1"/>
        <v>-5.0283134360609716E-4</v>
      </c>
      <c r="I18" s="10">
        <f t="shared" si="2"/>
        <v>-2406922.2469646335</v>
      </c>
    </row>
    <row r="19" spans="1:9" x14ac:dyDescent="0.25">
      <c r="A19" s="16">
        <v>23000</v>
      </c>
      <c r="B19" s="19" t="s">
        <v>12</v>
      </c>
      <c r="C19" s="41">
        <v>3.4103847386905473E-2</v>
      </c>
      <c r="D19" s="42">
        <v>163246194</v>
      </c>
      <c r="E19" s="21">
        <v>3.3804351665503045E-2</v>
      </c>
      <c r="F19" s="10">
        <f t="shared" si="0"/>
        <v>161812586.78458461</v>
      </c>
      <c r="H19" s="21">
        <f t="shared" si="1"/>
        <v>-2.9949572140242769E-4</v>
      </c>
      <c r="I19" s="10">
        <f t="shared" si="2"/>
        <v>-1433607.2154153883</v>
      </c>
    </row>
    <row r="20" spans="1:9" x14ac:dyDescent="0.25">
      <c r="A20" s="16">
        <v>24000</v>
      </c>
      <c r="B20" s="19" t="s">
        <v>13</v>
      </c>
      <c r="C20" s="41">
        <v>1.7927131397588569E-2</v>
      </c>
      <c r="D20" s="42">
        <v>85812488</v>
      </c>
      <c r="E20" s="21">
        <v>1.7805833631660023E-2</v>
      </c>
      <c r="F20" s="10">
        <f t="shared" si="0"/>
        <v>85231866.84083347</v>
      </c>
      <c r="H20" s="21">
        <f t="shared" si="1"/>
        <v>-1.2129776592854566E-4</v>
      </c>
      <c r="I20" s="10">
        <f t="shared" si="2"/>
        <v>-580621.15916652977</v>
      </c>
    </row>
    <row r="21" spans="1:9" x14ac:dyDescent="0.25">
      <c r="A21" s="16">
        <v>25000</v>
      </c>
      <c r="B21" s="19" t="s">
        <v>14</v>
      </c>
      <c r="C21" s="41">
        <v>2.1590736643045842E-2</v>
      </c>
      <c r="D21" s="42">
        <v>103349207</v>
      </c>
      <c r="E21" s="21">
        <v>2.1390665353425754E-2</v>
      </c>
      <c r="F21" s="10">
        <f t="shared" si="0"/>
        <v>102391518.35038468</v>
      </c>
      <c r="H21" s="21">
        <f t="shared" si="1"/>
        <v>-2.0007128962008791E-4</v>
      </c>
      <c r="I21" s="10">
        <f t="shared" si="2"/>
        <v>-957688.64961531758</v>
      </c>
    </row>
    <row r="22" spans="1:9" x14ac:dyDescent="0.25">
      <c r="A22" s="89">
        <v>26000</v>
      </c>
      <c r="B22" s="90" t="s">
        <v>15</v>
      </c>
      <c r="C22" s="91">
        <v>6.242348508937879E-2</v>
      </c>
      <c r="D22" s="92">
        <v>298804891</v>
      </c>
      <c r="E22" s="91">
        <v>6.3962958815384538E-2</v>
      </c>
      <c r="F22" s="92">
        <f t="shared" si="0"/>
        <v>306173948.45277542</v>
      </c>
      <c r="G22" s="93"/>
      <c r="H22" s="91">
        <f t="shared" si="1"/>
        <v>1.5394737260057481E-3</v>
      </c>
      <c r="I22" s="92">
        <f t="shared" si="2"/>
        <v>7369057.4527754188</v>
      </c>
    </row>
    <row r="23" spans="1:9" x14ac:dyDescent="0.25">
      <c r="A23" s="16">
        <v>27000</v>
      </c>
      <c r="B23" s="19" t="s">
        <v>16</v>
      </c>
      <c r="C23" s="41">
        <v>3.5566953249260319E-2</v>
      </c>
      <c r="D23" s="42">
        <v>170249699</v>
      </c>
      <c r="E23" s="21">
        <v>3.595558199589842E-2</v>
      </c>
      <c r="F23" s="10">
        <f t="shared" si="0"/>
        <v>172109963.52398115</v>
      </c>
      <c r="H23" s="21">
        <f t="shared" si="1"/>
        <v>3.8862874663810054E-4</v>
      </c>
      <c r="I23" s="10">
        <f t="shared" si="2"/>
        <v>1860264.523981154</v>
      </c>
    </row>
    <row r="24" spans="1:9" x14ac:dyDescent="0.25">
      <c r="A24" s="16">
        <v>28000</v>
      </c>
      <c r="B24" s="19" t="s">
        <v>17</v>
      </c>
      <c r="C24" s="41">
        <v>2.2759347160576659E-2</v>
      </c>
      <c r="D24" s="42">
        <v>108943040</v>
      </c>
      <c r="E24" s="21">
        <v>2.2695866134236273E-2</v>
      </c>
      <c r="F24" s="10">
        <f t="shared" si="0"/>
        <v>108639172.99278195</v>
      </c>
      <c r="H24" s="21">
        <f t="shared" si="1"/>
        <v>-6.3481026340385383E-5</v>
      </c>
      <c r="I24" s="10">
        <f t="shared" si="2"/>
        <v>-303867.00721804798</v>
      </c>
    </row>
    <row r="25" spans="1:9" x14ac:dyDescent="0.25">
      <c r="A25" s="16">
        <v>31000</v>
      </c>
      <c r="B25" s="19" t="s">
        <v>18</v>
      </c>
      <c r="C25" s="41">
        <v>3.4386478066606031E-2</v>
      </c>
      <c r="D25" s="42">
        <v>164599074</v>
      </c>
      <c r="E25" s="21">
        <v>3.6293789021457697E-2</v>
      </c>
      <c r="F25" s="10">
        <f t="shared" si="0"/>
        <v>173728872.06617084</v>
      </c>
      <c r="H25" s="21">
        <f t="shared" si="1"/>
        <v>1.9073109548516654E-3</v>
      </c>
      <c r="I25" s="10">
        <f t="shared" si="2"/>
        <v>9129798.0661708415</v>
      </c>
    </row>
    <row r="26" spans="1:9" x14ac:dyDescent="0.25">
      <c r="A26" s="16">
        <v>41000</v>
      </c>
      <c r="B26" s="19" t="s">
        <v>19</v>
      </c>
      <c r="C26" s="41">
        <v>5.1391672845835949E-2</v>
      </c>
      <c r="D26" s="42">
        <v>245998492</v>
      </c>
      <c r="E26" s="21">
        <v>5.1850081788103707E-2</v>
      </c>
      <c r="F26" s="10">
        <f t="shared" si="0"/>
        <v>248192775.36055323</v>
      </c>
      <c r="H26" s="21">
        <f t="shared" si="1"/>
        <v>4.584089422677573E-4</v>
      </c>
      <c r="I26" s="10">
        <f t="shared" si="2"/>
        <v>2194283.3605532348</v>
      </c>
    </row>
    <row r="27" spans="1:9" x14ac:dyDescent="0.25">
      <c r="A27" s="16">
        <v>43000</v>
      </c>
      <c r="B27" s="19" t="s">
        <v>20</v>
      </c>
      <c r="C27" s="41">
        <v>2.9135379778952267E-2</v>
      </c>
      <c r="D27" s="42">
        <v>139463440</v>
      </c>
      <c r="E27" s="21">
        <v>2.9002575053621218E-2</v>
      </c>
      <c r="F27" s="10">
        <f t="shared" si="0"/>
        <v>138827738.48994258</v>
      </c>
      <c r="H27" s="21">
        <f t="shared" si="1"/>
        <v>-1.3280472533104895E-4</v>
      </c>
      <c r="I27" s="10">
        <f t="shared" si="2"/>
        <v>-635701.51005741954</v>
      </c>
    </row>
    <row r="28" spans="1:9" x14ac:dyDescent="0.25">
      <c r="A28" s="16">
        <v>51000</v>
      </c>
      <c r="B28" s="19" t="s">
        <v>21</v>
      </c>
      <c r="C28" s="41">
        <v>2.4726548321818791E-2</v>
      </c>
      <c r="D28" s="42">
        <v>118359517</v>
      </c>
      <c r="E28" s="21">
        <v>2.4641742946780627E-2</v>
      </c>
      <c r="F28" s="10">
        <f t="shared" si="0"/>
        <v>117953576.17133078</v>
      </c>
      <c r="H28" s="21">
        <f t="shared" si="1"/>
        <v>-8.4805375038164016E-5</v>
      </c>
      <c r="I28" s="10">
        <f t="shared" si="2"/>
        <v>-405940.82866922021</v>
      </c>
    </row>
    <row r="29" spans="1:9" x14ac:dyDescent="0.25">
      <c r="A29" s="16">
        <v>52000</v>
      </c>
      <c r="B29" s="19" t="s">
        <v>22</v>
      </c>
      <c r="C29" s="41">
        <v>7.3692474149096776E-3</v>
      </c>
      <c r="D29" s="42">
        <v>35274659</v>
      </c>
      <c r="E29" s="21">
        <v>7.2552264397496014E-3</v>
      </c>
      <c r="F29" s="10">
        <f t="shared" si="0"/>
        <v>34728870.695125192</v>
      </c>
      <c r="H29" s="21">
        <f t="shared" si="1"/>
        <v>-1.1402097516007622E-4</v>
      </c>
      <c r="I29" s="10">
        <f t="shared" si="2"/>
        <v>-545788.3048748076</v>
      </c>
    </row>
    <row r="30" spans="1:9" x14ac:dyDescent="0.25">
      <c r="A30" s="16">
        <v>53000</v>
      </c>
      <c r="B30" s="19" t="s">
        <v>23</v>
      </c>
      <c r="C30" s="41">
        <v>1.2774854637972035E-2</v>
      </c>
      <c r="D30" s="42">
        <v>61149887</v>
      </c>
      <c r="E30" s="21">
        <v>1.2991360275657199E-2</v>
      </c>
      <c r="F30" s="10">
        <f t="shared" si="0"/>
        <v>62186242.554085769</v>
      </c>
      <c r="H30" s="21">
        <f t="shared" si="1"/>
        <v>2.1650563768516387E-4</v>
      </c>
      <c r="I30" s="10">
        <f t="shared" si="2"/>
        <v>1036355.5540857688</v>
      </c>
    </row>
    <row r="31" spans="1:9" x14ac:dyDescent="0.25">
      <c r="A31" s="16">
        <v>54000</v>
      </c>
      <c r="B31" s="19" t="s">
        <v>32</v>
      </c>
      <c r="C31" s="41">
        <v>1.1262840713700773E-2</v>
      </c>
      <c r="D31" s="42">
        <v>53912272</v>
      </c>
      <c r="E31" s="21">
        <v>1.1245161426213851E-2</v>
      </c>
      <c r="F31" s="10">
        <f t="shared" si="0"/>
        <v>53827645.540759824</v>
      </c>
      <c r="H31" s="21">
        <f t="shared" si="1"/>
        <v>-1.7679287486922768E-5</v>
      </c>
      <c r="I31" s="10">
        <f t="shared" si="2"/>
        <v>-84626.459240175784</v>
      </c>
    </row>
    <row r="32" spans="1:9" x14ac:dyDescent="0.25">
      <c r="A32" s="16">
        <v>55000</v>
      </c>
      <c r="B32" s="19" t="s">
        <v>24</v>
      </c>
      <c r="C32" s="43">
        <v>6.3127114944286859E-3</v>
      </c>
      <c r="D32" s="42">
        <v>30217298</v>
      </c>
      <c r="E32" s="1">
        <v>5.981313438347546E-3</v>
      </c>
      <c r="F32" s="10">
        <f t="shared" si="0"/>
        <v>28630982.466559067</v>
      </c>
      <c r="H32" s="1">
        <f t="shared" si="1"/>
        <v>-3.3139805608113984E-4</v>
      </c>
      <c r="I32" s="10">
        <f t="shared" si="2"/>
        <v>-1586315.5334409326</v>
      </c>
    </row>
    <row r="33" spans="1:9" ht="15" customHeight="1" thickBot="1" x14ac:dyDescent="0.3">
      <c r="A33" s="22">
        <v>56000</v>
      </c>
      <c r="B33" s="23" t="s">
        <v>25</v>
      </c>
      <c r="C33" s="43">
        <v>6.8423200080539124E-3</v>
      </c>
      <c r="D33" s="44">
        <v>32752396</v>
      </c>
      <c r="E33" s="1">
        <v>7.1737180641350522E-3</v>
      </c>
      <c r="F33" s="11">
        <f t="shared" si="0"/>
        <v>34338711.427072756</v>
      </c>
      <c r="H33" s="1">
        <f t="shared" si="1"/>
        <v>3.3139805608113984E-4</v>
      </c>
      <c r="I33" s="11">
        <f t="shared" si="2"/>
        <v>1586315.427072756</v>
      </c>
    </row>
    <row r="34" spans="1:9" ht="15.75" thickBot="1" x14ac:dyDescent="0.3">
      <c r="A34" s="83" t="s">
        <v>26</v>
      </c>
      <c r="B34" s="84"/>
      <c r="C34" s="45">
        <f t="shared" ref="C34:D34" si="3">SUM(C8:C33)</f>
        <v>1</v>
      </c>
      <c r="D34" s="46">
        <f t="shared" si="3"/>
        <v>4786738358</v>
      </c>
      <c r="E34" s="2">
        <f t="shared" ref="E34:F34" si="4">SUM(E8:E33)</f>
        <v>0.99999999999999989</v>
      </c>
      <c r="F34" s="12">
        <f t="shared" si="4"/>
        <v>4786738358</v>
      </c>
      <c r="H34" s="2">
        <f t="shared" ref="H34:I34" si="5">SUM(H8:H33)</f>
        <v>2.688821387764051E-17</v>
      </c>
      <c r="I34" s="12">
        <f t="shared" si="5"/>
        <v>-5.2154064178466797E-8</v>
      </c>
    </row>
    <row r="35" spans="1:9" ht="18" x14ac:dyDescent="0.3">
      <c r="A35" s="13"/>
      <c r="B35" s="6"/>
      <c r="C35" s="6"/>
      <c r="D35" s="6"/>
      <c r="E35" s="6"/>
      <c r="F35" s="6"/>
      <c r="G35" s="6"/>
    </row>
    <row r="36" spans="1:9" x14ac:dyDescent="0.25">
      <c r="A36" s="28"/>
      <c r="C36" s="26"/>
      <c r="D36" s="27"/>
      <c r="E36" s="3"/>
      <c r="H36" s="3"/>
    </row>
    <row r="37" spans="1:9" x14ac:dyDescent="0.25">
      <c r="C37" s="26"/>
      <c r="D37" s="27"/>
      <c r="E37" s="3"/>
      <c r="H37" s="3"/>
    </row>
    <row r="38" spans="1:9" x14ac:dyDescent="0.25">
      <c r="C38" s="26"/>
      <c r="D38" s="27"/>
      <c r="E38" s="3"/>
      <c r="H38" s="3"/>
    </row>
    <row r="39" spans="1:9" x14ac:dyDescent="0.25">
      <c r="C39" s="26"/>
      <c r="D39" s="27"/>
      <c r="E39" s="3"/>
      <c r="H39" s="3"/>
    </row>
    <row r="40" spans="1:9" x14ac:dyDescent="0.25">
      <c r="D40" s="27"/>
      <c r="E40" s="3"/>
      <c r="H40" s="3"/>
    </row>
    <row r="41" spans="1:9" x14ac:dyDescent="0.25">
      <c r="D41" s="27"/>
      <c r="E41" s="3"/>
      <c r="H41" s="3"/>
    </row>
    <row r="42" spans="1:9" x14ac:dyDescent="0.25">
      <c r="D42" s="27"/>
      <c r="E42" s="3"/>
      <c r="H42" s="3"/>
    </row>
    <row r="43" spans="1:9" x14ac:dyDescent="0.25">
      <c r="D43" s="27"/>
      <c r="E43" s="3"/>
      <c r="H43" s="3"/>
    </row>
    <row r="44" spans="1:9" x14ac:dyDescent="0.25">
      <c r="D44" s="27"/>
      <c r="E44" s="3"/>
      <c r="H44" s="3"/>
    </row>
    <row r="45" spans="1:9" x14ac:dyDescent="0.25">
      <c r="D45" s="27"/>
      <c r="E45" s="3"/>
      <c r="H45" s="3"/>
    </row>
    <row r="46" spans="1:9" x14ac:dyDescent="0.25">
      <c r="D46" s="27"/>
      <c r="E46" s="3"/>
      <c r="H46" s="3"/>
    </row>
    <row r="47" spans="1:9" x14ac:dyDescent="0.25">
      <c r="D47" s="27"/>
      <c r="E47" s="3"/>
      <c r="H47" s="3"/>
    </row>
    <row r="48" spans="1:9" x14ac:dyDescent="0.25">
      <c r="D48" s="27"/>
      <c r="E48" s="3"/>
      <c r="H48" s="3"/>
    </row>
    <row r="49" spans="4:8" x14ac:dyDescent="0.25">
      <c r="D49" s="27"/>
      <c r="E49" s="3"/>
      <c r="H49" s="3"/>
    </row>
    <row r="50" spans="4:8" x14ac:dyDescent="0.25">
      <c r="D50" s="27"/>
      <c r="E50" s="3"/>
      <c r="H50" s="3"/>
    </row>
    <row r="51" spans="4:8" x14ac:dyDescent="0.25">
      <c r="D51" s="27"/>
      <c r="E51" s="3"/>
      <c r="H51" s="3"/>
    </row>
    <row r="52" spans="4:8" x14ac:dyDescent="0.25">
      <c r="D52" s="27"/>
      <c r="E52" s="3"/>
      <c r="H52" s="3"/>
    </row>
    <row r="53" spans="4:8" x14ac:dyDescent="0.25">
      <c r="D53" s="27"/>
      <c r="E53" s="3"/>
      <c r="H53" s="3"/>
    </row>
    <row r="54" spans="4:8" x14ac:dyDescent="0.25">
      <c r="D54" s="27"/>
      <c r="E54" s="3"/>
      <c r="H54" s="3"/>
    </row>
    <row r="55" spans="4:8" x14ac:dyDescent="0.25">
      <c r="D55" s="27"/>
      <c r="E55" s="3"/>
      <c r="H55" s="3"/>
    </row>
    <row r="56" spans="4:8" x14ac:dyDescent="0.25">
      <c r="D56" s="27"/>
      <c r="E56" s="3"/>
      <c r="H56" s="3"/>
    </row>
    <row r="57" spans="4:8" x14ac:dyDescent="0.25">
      <c r="D57" s="27"/>
      <c r="E57" s="3"/>
      <c r="H57" s="3"/>
    </row>
    <row r="58" spans="4:8" x14ac:dyDescent="0.25">
      <c r="D58" s="27"/>
      <c r="E58" s="3"/>
      <c r="H58" s="3"/>
    </row>
    <row r="59" spans="4:8" x14ac:dyDescent="0.25">
      <c r="D59" s="27"/>
      <c r="E59" s="3"/>
      <c r="H59" s="3"/>
    </row>
    <row r="60" spans="4:8" x14ac:dyDescent="0.25">
      <c r="D60" s="27"/>
      <c r="E60" s="3"/>
      <c r="H60" s="3"/>
    </row>
    <row r="61" spans="4:8" x14ac:dyDescent="0.25">
      <c r="D61" s="27"/>
    </row>
    <row r="62" spans="4:8" x14ac:dyDescent="0.25">
      <c r="D62" s="27"/>
    </row>
  </sheetData>
  <mergeCells count="8">
    <mergeCell ref="C5:F5"/>
    <mergeCell ref="C6:D6"/>
    <mergeCell ref="H5:I5"/>
    <mergeCell ref="H6:I6"/>
    <mergeCell ref="A34:B34"/>
    <mergeCell ref="B6:B7"/>
    <mergeCell ref="A6:A7"/>
    <mergeCell ref="E6:F6"/>
  </mergeCells>
  <pageMargins left="0.25" right="0.25" top="0.75" bottom="0.75" header="0.3" footer="0.3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Absolventi</vt:lpstr>
      <vt:lpstr>Ukazatel K - Absolventi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Ludvík Jiří</dc:creator>
  <cp:lastModifiedBy>Korytárová Jana (2009)</cp:lastModifiedBy>
  <cp:lastPrinted>2024-06-11T09:05:52Z</cp:lastPrinted>
  <dcterms:created xsi:type="dcterms:W3CDTF">2018-12-11T07:31:06Z</dcterms:created>
  <dcterms:modified xsi:type="dcterms:W3CDTF">2024-12-11T10:28:01Z</dcterms:modified>
</cp:coreProperties>
</file>