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2035" windowHeight="12075" firstSheet="1" activeTab="1"/>
  </bookViews>
  <sheets>
    <sheet name="Výsledková sestava 1" sheetId="4" r:id="rId1"/>
    <sheet name="Rovnováha" sheetId="1" r:id="rId2"/>
  </sheets>
  <definedNames>
    <definedName name="solver_adj" localSheetId="1" hidden="1">Rovnováha!$B$2:$B$3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0" localSheetId="1" hidden="1">Rovnováha!$B$3</definedName>
    <definedName name="solver_lhs1" localSheetId="1" hidden="1">Rovnováha!$B$3</definedName>
    <definedName name="solver_lhs2" localSheetId="1" hidden="1">Rovnováha!$B$3</definedName>
    <definedName name="solver_lhs3" localSheetId="1" hidden="1">Rovnováha!$B$3</definedName>
    <definedName name="solver_lhs4" localSheetId="1" hidden="1">Rovnováha!$B$3</definedName>
    <definedName name="solver_lhs5" localSheetId="1" hidden="1">Rovnováha!$B$3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Rovnováha!$B$19</definedName>
    <definedName name="solver_pre" localSheetId="1" hidden="1">0.000001</definedName>
    <definedName name="solver_rbv" localSheetId="1" hidden="1">1</definedName>
    <definedName name="solver_rel0" localSheetId="1" hidden="1">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hs0" localSheetId="1" hidden="1">0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rhs4" localSheetId="1" hidden="1">Rovnováha!#REF!</definedName>
    <definedName name="solver_rhs5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B18" i="1" l="1"/>
  <c r="B7" i="1" l="1"/>
  <c r="B16" i="1" s="1"/>
  <c r="B11" i="1"/>
  <c r="B17" i="1" s="1"/>
  <c r="B19" i="1" l="1"/>
</calcChain>
</file>

<file path=xl/sharedStrings.xml><?xml version="1.0" encoding="utf-8"?>
<sst xmlns="http://schemas.openxmlformats.org/spreadsheetml/2006/main" count="107" uniqueCount="72">
  <si>
    <t>Pružina 1</t>
  </si>
  <si>
    <t>k</t>
  </si>
  <si>
    <t>Pružina 2</t>
  </si>
  <si>
    <t>x</t>
  </si>
  <si>
    <t>y</t>
  </si>
  <si>
    <r>
      <t>l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</si>
  <si>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t>l</t>
  </si>
  <si>
    <t>m</t>
  </si>
  <si>
    <t>N/m</t>
  </si>
  <si>
    <t>kg</t>
  </si>
  <si>
    <t>Microsoft Excel 14.0 Výsledková sestava</t>
  </si>
  <si>
    <t>List: [rovnovaha.xlsx]List1</t>
  </si>
  <si>
    <t>Sestava vytvořena: 27.6.2013 14:53:16</t>
  </si>
  <si>
    <t>Výsledek: Řešitel nalezl řešení, které splňuje všechny omezující podmínky a podmínky optimálnosti.</t>
  </si>
  <si>
    <t>Modul Řešitele</t>
  </si>
  <si>
    <t>Modul: GRG Nonlinear</t>
  </si>
  <si>
    <t>Doba řešení: 0,421 s</t>
  </si>
  <si>
    <t>Iterace: 2 Dílčí problémy: 0</t>
  </si>
  <si>
    <t>Možnosti Řešitele</t>
  </si>
  <si>
    <t>Maximální čas Neomezeno,  Iterace Neomezeno, Precision 0,000001, Použít automatické měřítko</t>
  </si>
  <si>
    <t xml:space="preserve"> Konvergence 0,0001, Velikost základního souboru 100, Náhodné číslo 0, Derivace dopředu, Vyžadovat meze</t>
  </si>
  <si>
    <t>Maximální počet dílčích problémů Neomezeno, Maximální počet celočíselných řešení Neomezeno, Celočíselná tolerance 1%, Předpokládat nezáporné</t>
  </si>
  <si>
    <t>Buňka cíle (Hodnota)</t>
  </si>
  <si>
    <t>Buňka</t>
  </si>
  <si>
    <t>Název</t>
  </si>
  <si>
    <t>Původní hodnota</t>
  </si>
  <si>
    <t>Konečná hodnota</t>
  </si>
  <si>
    <t>Proměnné buňky</t>
  </si>
  <si>
    <t>Celé_číslo</t>
  </si>
  <si>
    <t>Omezující podmínky</t>
  </si>
  <si>
    <t>Hodnota buňky</t>
  </si>
  <si>
    <t>Vzorec</t>
  </si>
  <si>
    <t>Stav</t>
  </si>
  <si>
    <t>Odchylka</t>
  </si>
  <si>
    <t>$B$25</t>
  </si>
  <si>
    <t>F2</t>
  </si>
  <si>
    <t>$B$13</t>
  </si>
  <si>
    <t>Pokračovat</t>
  </si>
  <si>
    <t>$B$14</t>
  </si>
  <si>
    <t>$B$25=0</t>
  </si>
  <si>
    <t>Platí</t>
  </si>
  <si>
    <t>$B$13&lt;=$B$11</t>
  </si>
  <si>
    <t>Neplatí</t>
  </si>
  <si>
    <t>$B$13&gt;=$B$10</t>
  </si>
  <si>
    <t>$B$14&lt;=100</t>
  </si>
  <si>
    <t>$B$14&gt;=0</t>
  </si>
  <si>
    <t>J</t>
  </si>
  <si>
    <t>Veličina</t>
  </si>
  <si>
    <t>Hodnota</t>
  </si>
  <si>
    <t>Jednotky</t>
  </si>
  <si>
    <t>Popis</t>
  </si>
  <si>
    <t>Tuhost pružiny 1</t>
  </si>
  <si>
    <t>Tuhost pružiny 2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</si>
  <si>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</si>
  <si>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</si>
  <si>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p</t>
    </r>
  </si>
  <si>
    <t>E</t>
  </si>
  <si>
    <t>Energie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</si>
  <si>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+E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+E</t>
    </r>
    <r>
      <rPr>
        <vertAlign val="subscript"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>. Hledáme min. celkové energie</t>
    </r>
  </si>
  <si>
    <r>
      <t xml:space="preserve"> 0,5.k.(l-l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)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Elastická energie pružiny 1</t>
    </r>
  </si>
  <si>
    <r>
      <t xml:space="preserve"> 0,5.k.(l-l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)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Elastická energie pružiny 2</t>
    </r>
  </si>
  <si>
    <t>M</t>
  </si>
  <si>
    <t>Hmotnost závaží</t>
  </si>
  <si>
    <t>Vzdálenost mezi závěsem pružin</t>
  </si>
  <si>
    <t>L</t>
  </si>
  <si>
    <t>Další parametry</t>
  </si>
  <si>
    <r>
      <rPr>
        <sz val="11"/>
        <color theme="1"/>
        <rFont val="Calibri"/>
        <family val="2"/>
        <charset val="238"/>
      </rPr>
      <t>√(x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+y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) Skutečná délka pružiny 1</t>
    </r>
  </si>
  <si>
    <r>
      <t>√((l-x)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+y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Skutečná délka pružiny 2</t>
    </r>
  </si>
  <si>
    <t>Délka nezatížené pružiny 1</t>
  </si>
  <si>
    <t>Délka nezatížené pružiny 2</t>
  </si>
  <si>
    <t>Variace souřadnic hmotného bodu bude
vstupem pro optimalizaci</t>
  </si>
  <si>
    <t xml:space="preserve"> m.g.y  Potenciální energie závaží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</si>
</sst>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3" xfId="0" applyFill="1" applyBorder="1" applyAlignment="1"/>
    <xf numFmtId="0" fontId="4" fillId="0" borderId="2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1" fillId="3" borderId="1" xfId="0" applyFont="1" applyFill="1" applyBorder="1" applyAlignment="1">
      <alignment horizontal="center"/>
    </xf>
    <xf numFmtId="0" fontId="6" fillId="0" borderId="1" xfId="0" applyFont="1" applyBorder="1"/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R</a:t>
            </a:r>
            <a:r>
              <a:rPr lang="en-US"/>
              <a:t>ovnov</a:t>
            </a:r>
            <a:r>
              <a:rPr lang="cs-CZ"/>
              <a:t>ážný</a:t>
            </a:r>
            <a:r>
              <a:rPr lang="cs-CZ" baseline="0"/>
              <a:t> stav</a:t>
            </a:r>
            <a:endParaRPr lang="cs-CZ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Rovnovaha</c:v>
          </c:tx>
          <c:marker>
            <c:symbol val="circle"/>
            <c:size val="7"/>
          </c:marker>
          <c:dPt>
            <c:idx val="1"/>
            <c:bubble3D val="0"/>
            <c:spPr>
              <a:ln w="12700"/>
            </c:spPr>
          </c:dPt>
          <c:dPt>
            <c:idx val="2"/>
            <c:marker>
              <c:symbol val="circle"/>
              <c:size val="10"/>
            </c:marker>
            <c:bubble3D val="0"/>
            <c:spPr>
              <a:ln w="12700"/>
            </c:spPr>
          </c:dPt>
          <c:xVal>
            <c:numRef>
              <c:f>(Rovnováha!$B$12,Rovnováha!$B$2,Rovnováha!$B$14)</c:f>
              <c:numCache>
                <c:formatCode>General</c:formatCode>
                <c:ptCount val="3"/>
                <c:pt idx="0" formatCode="?">
                  <c:v>0</c:v>
                </c:pt>
                <c:pt idx="1">
                  <c:v>0.33333333333333331</c:v>
                </c:pt>
                <c:pt idx="2">
                  <c:v>1</c:v>
                </c:pt>
              </c:numCache>
            </c:numRef>
          </c:xVal>
          <c:yVal>
            <c:numRef>
              <c:f>(Rovnováha!$B$12,Rovnováha!$B$3,Rovnováha!$B$12)</c:f>
              <c:numCache>
                <c:formatCode>General</c:formatCode>
                <c:ptCount val="3"/>
                <c:pt idx="0" formatCode="?">
                  <c:v>0</c:v>
                </c:pt>
                <c:pt idx="1">
                  <c:v>0.5</c:v>
                </c:pt>
                <c:pt idx="2" formatCode="?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29056"/>
        <c:axId val="191829632"/>
      </c:scatterChart>
      <c:valAx>
        <c:axId val="191829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spPr>
          <a:ln w="19050"/>
        </c:spPr>
        <c:crossAx val="191829632"/>
        <c:crosses val="autoZero"/>
        <c:crossBetween val="midCat"/>
      </c:valAx>
      <c:valAx>
        <c:axId val="191829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spPr>
          <a:ln w="19050"/>
        </c:spPr>
        <c:crossAx val="191829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576262</xdr:colOff>
      <xdr:row>1</xdr:row>
      <xdr:rowOff>90486</xdr:rowOff>
    </xdr:from>
    <xdr:to>
      <xdr:col>14</xdr:col>
      <xdr:colOff>476250</xdr:colOff>
      <xdr:row>19</xdr:row>
      <xdr:rowOff>171449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F22" sqref="F22"/>
    </sheetView>
  </sheetViews>
  <sheetFormatPr defaultRowHeight="15" x14ac:dyDescent="0.25"/>
  <cols>
    <col min="1" max="1" width="2.28515625" customWidth="1"/>
    <col min="2" max="3" width="6.42578125" customWidth="1"/>
    <col min="4" max="4" width="16.28515625" bestFit="1" customWidth="1"/>
    <col min="5" max="5" width="16.5703125" bestFit="1" customWidth="1"/>
    <col min="6" max="6" width="10.7109375" bestFit="1" customWidth="1"/>
    <col min="7" max="7" width="12" bestFit="1" customWidth="1"/>
  </cols>
  <sheetData>
    <row r="1" spans="1:5" x14ac:dyDescent="0.25">
      <c r="A1" s="2" t="s">
        <v>10</v>
      </c>
    </row>
    <row r="2" spans="1:5" x14ac:dyDescent="0.25">
      <c r="A2" s="2" t="s">
        <v>11</v>
      </c>
    </row>
    <row r="3" spans="1:5" x14ac:dyDescent="0.25">
      <c r="A3" s="2" t="s">
        <v>12</v>
      </c>
    </row>
    <row r="4" spans="1:5" x14ac:dyDescent="0.25">
      <c r="A4" s="2" t="s">
        <v>13</v>
      </c>
    </row>
    <row r="5" spans="1:5" x14ac:dyDescent="0.25">
      <c r="A5" s="2" t="s">
        <v>14</v>
      </c>
    </row>
    <row r="6" spans="1:5" x14ac:dyDescent="0.25">
      <c r="A6" s="2"/>
      <c r="B6" t="s">
        <v>15</v>
      </c>
    </row>
    <row r="7" spans="1:5" x14ac:dyDescent="0.25">
      <c r="A7" s="2"/>
      <c r="B7" t="s">
        <v>16</v>
      </c>
    </row>
    <row r="8" spans="1:5" x14ac:dyDescent="0.25">
      <c r="A8" s="2"/>
      <c r="B8" t="s">
        <v>17</v>
      </c>
    </row>
    <row r="9" spans="1:5" x14ac:dyDescent="0.25">
      <c r="A9" s="2" t="s">
        <v>18</v>
      </c>
    </row>
    <row r="10" spans="1:5" x14ac:dyDescent="0.25">
      <c r="B10" t="s">
        <v>19</v>
      </c>
    </row>
    <row r="11" spans="1:5" x14ac:dyDescent="0.25">
      <c r="B11" t="s">
        <v>20</v>
      </c>
    </row>
    <row r="12" spans="1:5" x14ac:dyDescent="0.25">
      <c r="B12" t="s">
        <v>21</v>
      </c>
    </row>
    <row r="14" spans="1:5" ht="15.75" thickBot="1" x14ac:dyDescent="0.3">
      <c r="A14" t="s">
        <v>22</v>
      </c>
    </row>
    <row r="15" spans="1:5" ht="15.75" thickBot="1" x14ac:dyDescent="0.3">
      <c r="B15" s="4" t="s">
        <v>23</v>
      </c>
      <c r="C15" s="4" t="s">
        <v>24</v>
      </c>
      <c r="D15" s="4" t="s">
        <v>25</v>
      </c>
      <c r="E15" s="4" t="s">
        <v>26</v>
      </c>
    </row>
    <row r="16" spans="1:5" ht="15.75" thickBot="1" x14ac:dyDescent="0.3">
      <c r="B16" s="3" t="s">
        <v>34</v>
      </c>
      <c r="C16" s="3" t="s">
        <v>35</v>
      </c>
      <c r="D16" s="6">
        <v>1.9642029094004508E-5</v>
      </c>
      <c r="E16" s="6">
        <v>3.7443583023290842E-14</v>
      </c>
    </row>
    <row r="19" spans="1:7" ht="15.75" thickBot="1" x14ac:dyDescent="0.3">
      <c r="A19" t="s">
        <v>27</v>
      </c>
    </row>
    <row r="20" spans="1:7" ht="15.75" thickBot="1" x14ac:dyDescent="0.3">
      <c r="B20" s="4" t="s">
        <v>23</v>
      </c>
      <c r="C20" s="4" t="s">
        <v>24</v>
      </c>
      <c r="D20" s="4" t="s">
        <v>25</v>
      </c>
      <c r="E20" s="4" t="s">
        <v>26</v>
      </c>
      <c r="F20" s="4" t="s">
        <v>28</v>
      </c>
    </row>
    <row r="21" spans="1:7" x14ac:dyDescent="0.25">
      <c r="B21" s="5" t="s">
        <v>36</v>
      </c>
      <c r="C21" s="5" t="s">
        <v>3</v>
      </c>
      <c r="D21" s="7">
        <v>0.60374509143383315</v>
      </c>
      <c r="E21" s="7">
        <v>0.60372793444625494</v>
      </c>
      <c r="F21" s="5" t="s">
        <v>37</v>
      </c>
    </row>
    <row r="22" spans="1:7" ht="15.75" thickBot="1" x14ac:dyDescent="0.3">
      <c r="B22" s="3" t="s">
        <v>38</v>
      </c>
      <c r="C22" s="3" t="s">
        <v>4</v>
      </c>
      <c r="D22" s="6">
        <v>1.0326664370287049</v>
      </c>
      <c r="E22" s="6">
        <v>1.0326702715810441</v>
      </c>
      <c r="F22" s="3" t="s">
        <v>37</v>
      </c>
    </row>
    <row r="25" spans="1:7" ht="15.75" thickBot="1" x14ac:dyDescent="0.3">
      <c r="A25" t="s">
        <v>29</v>
      </c>
    </row>
    <row r="26" spans="1:7" ht="15.75" thickBot="1" x14ac:dyDescent="0.3">
      <c r="B26" s="4" t="s">
        <v>23</v>
      </c>
      <c r="C26" s="4" t="s">
        <v>24</v>
      </c>
      <c r="D26" s="4" t="s">
        <v>30</v>
      </c>
      <c r="E26" s="4" t="s">
        <v>31</v>
      </c>
      <c r="F26" s="4" t="s">
        <v>32</v>
      </c>
      <c r="G26" s="4" t="s">
        <v>33</v>
      </c>
    </row>
    <row r="27" spans="1:7" x14ac:dyDescent="0.25">
      <c r="B27" s="5" t="s">
        <v>34</v>
      </c>
      <c r="C27" s="5" t="s">
        <v>35</v>
      </c>
      <c r="D27" s="7">
        <v>3.7443583023290842E-14</v>
      </c>
      <c r="E27" s="5" t="s">
        <v>39</v>
      </c>
      <c r="F27" s="5" t="s">
        <v>40</v>
      </c>
      <c r="G27" s="5">
        <v>0</v>
      </c>
    </row>
    <row r="28" spans="1:7" x14ac:dyDescent="0.25">
      <c r="B28" s="5" t="s">
        <v>36</v>
      </c>
      <c r="C28" s="5" t="s">
        <v>3</v>
      </c>
      <c r="D28" s="7">
        <v>0.60372793444625494</v>
      </c>
      <c r="E28" s="5" t="s">
        <v>41</v>
      </c>
      <c r="F28" s="5" t="s">
        <v>42</v>
      </c>
      <c r="G28" s="5">
        <v>0.39627206555374506</v>
      </c>
    </row>
    <row r="29" spans="1:7" x14ac:dyDescent="0.25">
      <c r="B29" s="5" t="s">
        <v>36</v>
      </c>
      <c r="C29" s="5" t="s">
        <v>3</v>
      </c>
      <c r="D29" s="7">
        <v>0.60372793444625494</v>
      </c>
      <c r="E29" s="5" t="s">
        <v>43</v>
      </c>
      <c r="F29" s="5" t="s">
        <v>42</v>
      </c>
      <c r="G29" s="7">
        <v>0.60372793444625494</v>
      </c>
    </row>
    <row r="30" spans="1:7" x14ac:dyDescent="0.25">
      <c r="B30" s="5" t="s">
        <v>38</v>
      </c>
      <c r="C30" s="5" t="s">
        <v>4</v>
      </c>
      <c r="D30" s="7">
        <v>1.0326702715810441</v>
      </c>
      <c r="E30" s="5" t="s">
        <v>44</v>
      </c>
      <c r="F30" s="5" t="s">
        <v>42</v>
      </c>
      <c r="G30" s="5">
        <v>98.967329728418974</v>
      </c>
    </row>
    <row r="31" spans="1:7" ht="15.75" thickBot="1" x14ac:dyDescent="0.3">
      <c r="B31" s="3" t="s">
        <v>38</v>
      </c>
      <c r="C31" s="3" t="s">
        <v>4</v>
      </c>
      <c r="D31" s="6">
        <v>1.0326702715810441</v>
      </c>
      <c r="E31" s="3" t="s">
        <v>45</v>
      </c>
      <c r="F31" s="3" t="s">
        <v>42</v>
      </c>
      <c r="G31" s="6">
        <v>1.0326702715810441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19"/>
  <sheetViews>
    <sheetView tabSelected="1" workbookViewId="0">
      <selection activeCell="D23" sqref="D23"/>
    </sheetView>
  </sheetViews>
  <sheetFormatPr defaultRowHeight="15" x14ac:dyDescent="0.25"/>
  <cols>
    <col min="1" max="1" width="14.5703125" customWidth="1"/>
    <col min="2" max="2" width="14.85546875" customWidth="1"/>
    <col min="3" max="3" width="9.85546875" customWidth="1"/>
    <col min="4" max="4" width="37" customWidth="1"/>
  </cols>
  <sheetData>
    <row r="1" spans="1:4" ht="15.75" x14ac:dyDescent="0.25">
      <c r="A1" s="12" t="s">
        <v>47</v>
      </c>
      <c r="B1" s="12" t="s">
        <v>48</v>
      </c>
      <c r="C1" s="12" t="s">
        <v>49</v>
      </c>
      <c r="D1" s="12" t="s">
        <v>50</v>
      </c>
    </row>
    <row r="2" spans="1:4" x14ac:dyDescent="0.25">
      <c r="A2" s="14" t="s">
        <v>3</v>
      </c>
      <c r="B2" s="16">
        <v>0.33333333333333331</v>
      </c>
      <c r="C2" s="11" t="s">
        <v>7</v>
      </c>
      <c r="D2" s="17" t="s">
        <v>70</v>
      </c>
    </row>
    <row r="3" spans="1:4" x14ac:dyDescent="0.25">
      <c r="A3" s="14" t="s">
        <v>4</v>
      </c>
      <c r="B3" s="16">
        <v>0.5</v>
      </c>
      <c r="C3" s="11" t="s">
        <v>7</v>
      </c>
      <c r="D3" s="18"/>
    </row>
    <row r="4" spans="1:4" x14ac:dyDescent="0.25">
      <c r="A4" s="8" t="s">
        <v>0</v>
      </c>
      <c r="B4" s="25"/>
      <c r="C4" s="26"/>
      <c r="D4" s="27"/>
    </row>
    <row r="5" spans="1:4" ht="18" x14ac:dyDescent="0.35">
      <c r="A5" s="9" t="s">
        <v>5</v>
      </c>
      <c r="B5" s="1">
        <v>1</v>
      </c>
      <c r="C5" s="9" t="s">
        <v>7</v>
      </c>
      <c r="D5" s="1" t="s">
        <v>68</v>
      </c>
    </row>
    <row r="6" spans="1:4" x14ac:dyDescent="0.25">
      <c r="A6" s="9" t="s">
        <v>1</v>
      </c>
      <c r="B6" s="1">
        <v>100</v>
      </c>
      <c r="C6" s="9" t="s">
        <v>8</v>
      </c>
      <c r="D6" s="1" t="s">
        <v>51</v>
      </c>
    </row>
    <row r="7" spans="1:4" ht="17.25" x14ac:dyDescent="0.25">
      <c r="A7" s="9" t="s">
        <v>6</v>
      </c>
      <c r="B7" s="1">
        <f>SQRT(B2*B2+B3*B3)</f>
        <v>0.60092521257733156</v>
      </c>
      <c r="C7" s="9" t="s">
        <v>7</v>
      </c>
      <c r="D7" s="15" t="s">
        <v>66</v>
      </c>
    </row>
    <row r="8" spans="1:4" x14ac:dyDescent="0.25">
      <c r="A8" s="8" t="s">
        <v>2</v>
      </c>
      <c r="B8" s="19"/>
      <c r="C8" s="20"/>
      <c r="D8" s="21"/>
    </row>
    <row r="9" spans="1:4" ht="18" x14ac:dyDescent="0.35">
      <c r="A9" s="9" t="s">
        <v>5</v>
      </c>
      <c r="B9" s="1">
        <v>1</v>
      </c>
      <c r="C9" s="9" t="s">
        <v>7</v>
      </c>
      <c r="D9" s="1" t="s">
        <v>69</v>
      </c>
    </row>
    <row r="10" spans="1:4" x14ac:dyDescent="0.25">
      <c r="A10" s="9" t="s">
        <v>1</v>
      </c>
      <c r="B10" s="1">
        <v>200</v>
      </c>
      <c r="C10" s="9" t="s">
        <v>8</v>
      </c>
      <c r="D10" s="1" t="s">
        <v>52</v>
      </c>
    </row>
    <row r="11" spans="1:4" ht="17.25" x14ac:dyDescent="0.25">
      <c r="A11" s="9" t="s">
        <v>6</v>
      </c>
      <c r="B11" s="1">
        <f>SQRT((B14-B2)*(B14-B2)+B3*B3)</f>
        <v>0.83333333333333337</v>
      </c>
      <c r="C11" s="9" t="s">
        <v>7</v>
      </c>
      <c r="D11" s="1" t="s">
        <v>67</v>
      </c>
    </row>
    <row r="12" spans="1:4" x14ac:dyDescent="0.25">
      <c r="A12" s="10" t="s">
        <v>65</v>
      </c>
      <c r="B12" s="22">
        <v>0</v>
      </c>
      <c r="C12" s="23"/>
      <c r="D12" s="24"/>
    </row>
    <row r="13" spans="1:4" x14ac:dyDescent="0.25">
      <c r="A13" s="9" t="s">
        <v>61</v>
      </c>
      <c r="B13" s="1">
        <v>1</v>
      </c>
      <c r="C13" s="9" t="s">
        <v>9</v>
      </c>
      <c r="D13" s="1" t="s">
        <v>62</v>
      </c>
    </row>
    <row r="14" spans="1:4" x14ac:dyDescent="0.25">
      <c r="A14" s="9" t="s">
        <v>64</v>
      </c>
      <c r="B14" s="1">
        <v>1</v>
      </c>
      <c r="C14" s="9" t="s">
        <v>7</v>
      </c>
      <c r="D14" s="1" t="s">
        <v>63</v>
      </c>
    </row>
    <row r="15" spans="1:4" x14ac:dyDescent="0.25">
      <c r="A15" s="8" t="s">
        <v>57</v>
      </c>
      <c r="B15" s="19"/>
      <c r="C15" s="20"/>
      <c r="D15" s="21"/>
    </row>
    <row r="16" spans="1:4" ht="18.75" x14ac:dyDescent="0.35">
      <c r="A16" s="9" t="s">
        <v>53</v>
      </c>
      <c r="B16" s="1">
        <f>0.5*B6*(B7-B5)*(B7-B5)</f>
        <v>7.9630342978224009</v>
      </c>
      <c r="C16" s="9" t="s">
        <v>46</v>
      </c>
      <c r="D16" s="1" t="s">
        <v>59</v>
      </c>
    </row>
    <row r="17" spans="1:4" ht="18.75" x14ac:dyDescent="0.35">
      <c r="A17" s="9" t="s">
        <v>54</v>
      </c>
      <c r="B17" s="1">
        <f>0.5*B10*(B11-B9)*(B11-B9)</f>
        <v>2.7777777777777768</v>
      </c>
      <c r="C17" s="9" t="s">
        <v>46</v>
      </c>
      <c r="D17" s="1" t="s">
        <v>60</v>
      </c>
    </row>
    <row r="18" spans="1:4" ht="18" x14ac:dyDescent="0.35">
      <c r="A18" s="9" t="s">
        <v>55</v>
      </c>
      <c r="B18" s="1">
        <f>B13*9.81*B3</f>
        <v>4.9050000000000002</v>
      </c>
      <c r="C18" s="9" t="s">
        <v>46</v>
      </c>
      <c r="D18" s="1" t="s">
        <v>71</v>
      </c>
    </row>
    <row r="19" spans="1:4" ht="18" x14ac:dyDescent="0.35">
      <c r="A19" s="14" t="s">
        <v>56</v>
      </c>
      <c r="B19" s="16">
        <f>B16+B17+B18</f>
        <v>15.64581207560018</v>
      </c>
      <c r="C19" s="11" t="s">
        <v>46</v>
      </c>
      <c r="D19" s="13" t="s">
        <v>58</v>
      </c>
    </row>
  </sheetData>
  <scenarios current="0">
    <scenario name="prvni" count="2" user="Jiri Macur" comment="Autor: Jiri Macur dne 10/13/2013">
      <inputCells r="B2" val="0.624538767422811"/>
      <inputCells r="B3" val="1.26499947785966"/>
    </scenario>
  </scenarios>
  <mergeCells count="4">
    <mergeCell ref="D2:D3"/>
    <mergeCell ref="B8:D8"/>
    <mergeCell ref="B12:D12"/>
    <mergeCell ref="B15:D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Výsledková sestava 1</vt:lpstr>
      <vt:lpstr>Rovnováha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Macur</dc:creator>
  <cp:lastModifiedBy>Jiri Macur</cp:lastModifiedBy>
  <dcterms:created xsi:type="dcterms:W3CDTF">2012-11-19T11:56:13Z</dcterms:created>
  <dcterms:modified xsi:type="dcterms:W3CDTF">2013-10-14T10:20:40Z</dcterms:modified>
</cp:coreProperties>
</file>